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ПРОГРАММА РАЗВИТИЕ ОБРАЗОВАНИЯ 2021-2027\НОВАЯ ПРОГРАММА 2026-2031\"/>
    </mc:Choice>
  </mc:AlternateContent>
  <xr:revisionPtr revIDLastSave="0" documentId="13_ncr:1_{4EAA4CE4-A537-4A8A-9449-A0BB18786B62}" xr6:coauthVersionLast="36" xr6:coauthVersionMax="36" xr10:uidLastSave="{00000000-0000-0000-0000-000000000000}"/>
  <bookViews>
    <workbookView xWindow="0" yWindow="0" windowWidth="28800" windowHeight="12420" xr2:uid="{00000000-000D-0000-FFFF-FFFF00000000}"/>
  </bookViews>
  <sheets>
    <sheet name="Приложение №6" sheetId="1" r:id="rId1"/>
  </sheets>
  <definedNames>
    <definedName name="_GoBack" localSheetId="0">#REF!</definedName>
    <definedName name="Excel_BuiltIn_Print_Titles" localSheetId="0">'Приложение №6'!$17:$17</definedName>
    <definedName name="_xlnm.Print_Area" localSheetId="0">'Приложение №6'!$A$1:$Y$219</definedName>
  </definedNames>
  <calcPr calcId="191029"/>
</workbook>
</file>

<file path=xl/calcChain.xml><?xml version="1.0" encoding="utf-8"?>
<calcChain xmlns="http://schemas.openxmlformats.org/spreadsheetml/2006/main">
  <c r="T202" i="1" l="1"/>
  <c r="U202" i="1"/>
  <c r="V202" i="1"/>
  <c r="W202" i="1"/>
  <c r="X202" i="1"/>
  <c r="Y202" i="1"/>
  <c r="S202" i="1"/>
  <c r="Y51" i="1"/>
  <c r="T51" i="1"/>
  <c r="U51" i="1"/>
  <c r="V51" i="1"/>
  <c r="W51" i="1"/>
  <c r="X51" i="1"/>
  <c r="S51" i="1"/>
  <c r="U89" i="1" l="1"/>
  <c r="V89" i="1"/>
  <c r="W89" i="1"/>
  <c r="X89" i="1"/>
  <c r="Y89" i="1"/>
  <c r="S134" i="1" l="1"/>
  <c r="S105" i="1"/>
  <c r="T114" i="1"/>
  <c r="U114" i="1"/>
  <c r="V114" i="1"/>
  <c r="W114" i="1"/>
  <c r="X114" i="1"/>
  <c r="Y114" i="1"/>
  <c r="S114" i="1"/>
  <c r="T105" i="1" l="1"/>
  <c r="U105" i="1"/>
  <c r="V105" i="1"/>
  <c r="W105" i="1"/>
  <c r="X105" i="1"/>
  <c r="Y105" i="1"/>
  <c r="U191" i="1" l="1"/>
  <c r="V191" i="1"/>
  <c r="W191" i="1"/>
  <c r="X191" i="1"/>
  <c r="Y191" i="1"/>
  <c r="T191" i="1"/>
  <c r="U186" i="1"/>
  <c r="V186" i="1"/>
  <c r="W186" i="1"/>
  <c r="X186" i="1"/>
  <c r="Y186" i="1"/>
  <c r="T186" i="1"/>
  <c r="U181" i="1"/>
  <c r="V181" i="1"/>
  <c r="W181" i="1"/>
  <c r="X181" i="1"/>
  <c r="Y181" i="1"/>
  <c r="T181" i="1"/>
  <c r="U159" i="1"/>
  <c r="U149" i="1" s="1"/>
  <c r="V159" i="1"/>
  <c r="V149" i="1" s="1"/>
  <c r="W159" i="1"/>
  <c r="W149" i="1" s="1"/>
  <c r="X159" i="1"/>
  <c r="X149" i="1" s="1"/>
  <c r="Y159" i="1"/>
  <c r="Y149" i="1" s="1"/>
  <c r="T159" i="1"/>
  <c r="T149" i="1" s="1"/>
  <c r="U134" i="1"/>
  <c r="V134" i="1"/>
  <c r="W134" i="1"/>
  <c r="X134" i="1"/>
  <c r="Y134" i="1"/>
  <c r="T134" i="1"/>
  <c r="T124" i="1"/>
  <c r="U42" i="1"/>
  <c r="U37" i="1" s="1"/>
  <c r="V42" i="1"/>
  <c r="V37" i="1" s="1"/>
  <c r="W42" i="1"/>
  <c r="W37" i="1" s="1"/>
  <c r="X42" i="1"/>
  <c r="X37" i="1" s="1"/>
  <c r="Y42" i="1"/>
  <c r="Y37" i="1" s="1"/>
  <c r="T42" i="1"/>
  <c r="T37" i="1" s="1"/>
  <c r="U83" i="1"/>
  <c r="T79" i="1"/>
  <c r="U79" i="1"/>
  <c r="T104" i="1" l="1"/>
  <c r="T198" i="1"/>
  <c r="T179" i="1" s="1"/>
  <c r="S181" i="1" l="1"/>
  <c r="S159" i="1"/>
  <c r="S149" i="1" s="1"/>
  <c r="T100" i="1"/>
  <c r="U100" i="1"/>
  <c r="V100" i="1"/>
  <c r="W100" i="1"/>
  <c r="X100" i="1"/>
  <c r="Y100" i="1"/>
  <c r="S100" i="1"/>
  <c r="T74" i="1" l="1"/>
  <c r="U74" i="1"/>
  <c r="V74" i="1"/>
  <c r="W74" i="1"/>
  <c r="X74" i="1"/>
  <c r="Y74" i="1"/>
  <c r="S74" i="1"/>
  <c r="T170" i="1" l="1"/>
  <c r="U170" i="1"/>
  <c r="V170" i="1"/>
  <c r="W170" i="1"/>
  <c r="X170" i="1"/>
  <c r="Y170" i="1"/>
  <c r="S170" i="1"/>
  <c r="S169" i="1" s="1"/>
  <c r="T178" i="1"/>
  <c r="T144" i="1"/>
  <c r="U144" i="1"/>
  <c r="V144" i="1"/>
  <c r="W144" i="1"/>
  <c r="X144" i="1"/>
  <c r="Y144" i="1"/>
  <c r="S144" i="1"/>
  <c r="T95" i="1"/>
  <c r="T94" i="1" s="1"/>
  <c r="U95" i="1"/>
  <c r="U94" i="1" s="1"/>
  <c r="V95" i="1"/>
  <c r="V94" i="1" s="1"/>
  <c r="W95" i="1"/>
  <c r="W94" i="1" s="1"/>
  <c r="X95" i="1"/>
  <c r="X94" i="1" s="1"/>
  <c r="Y95" i="1"/>
  <c r="Y94" i="1" s="1"/>
  <c r="S95" i="1"/>
  <c r="S94" i="1" s="1"/>
  <c r="T96" i="1"/>
  <c r="U96" i="1"/>
  <c r="V96" i="1"/>
  <c r="W96" i="1"/>
  <c r="X96" i="1"/>
  <c r="Y96" i="1"/>
  <c r="U124" i="1" l="1"/>
  <c r="U104" i="1" s="1"/>
  <c r="V124" i="1"/>
  <c r="V104" i="1" s="1"/>
  <c r="W124" i="1"/>
  <c r="W104" i="1" s="1"/>
  <c r="X124" i="1"/>
  <c r="X104" i="1" s="1"/>
  <c r="Y124" i="1"/>
  <c r="Y104" i="1" s="1"/>
  <c r="S124" i="1"/>
  <c r="S104" i="1" s="1"/>
  <c r="T83" i="1"/>
  <c r="V83" i="1"/>
  <c r="W83" i="1"/>
  <c r="X83" i="1"/>
  <c r="Y83" i="1"/>
  <c r="S83" i="1"/>
  <c r="V79" i="1"/>
  <c r="W79" i="1"/>
  <c r="X79" i="1"/>
  <c r="Y79" i="1"/>
  <c r="S79" i="1"/>
  <c r="U75" i="1"/>
  <c r="U73" i="1" s="1"/>
  <c r="V75" i="1"/>
  <c r="W75" i="1"/>
  <c r="X75" i="1"/>
  <c r="Y75" i="1"/>
  <c r="S75" i="1"/>
  <c r="T75" i="1"/>
  <c r="S88" i="1"/>
  <c r="T88" i="1"/>
  <c r="U88" i="1"/>
  <c r="V88" i="1"/>
  <c r="W88" i="1"/>
  <c r="X88" i="1"/>
  <c r="Y88" i="1"/>
  <c r="T26" i="1"/>
  <c r="U26" i="1"/>
  <c r="V26" i="1"/>
  <c r="W26" i="1"/>
  <c r="X26" i="1"/>
  <c r="Y26" i="1"/>
  <c r="S26" i="1"/>
  <c r="V73" i="1" l="1"/>
  <c r="V72" i="1" s="1"/>
  <c r="Y73" i="1"/>
  <c r="Y72" i="1" s="1"/>
  <c r="X73" i="1"/>
  <c r="X72" i="1" s="1"/>
  <c r="T73" i="1"/>
  <c r="W73" i="1"/>
  <c r="W72" i="1" s="1"/>
  <c r="S73" i="1"/>
  <c r="S72" i="1" s="1"/>
  <c r="U72" i="1" l="1"/>
  <c r="U171" i="1"/>
  <c r="V171" i="1"/>
  <c r="W171" i="1"/>
  <c r="X171" i="1"/>
  <c r="Y171" i="1"/>
  <c r="T164" i="1"/>
  <c r="U164" i="1"/>
  <c r="V164" i="1"/>
  <c r="V148" i="1" s="1"/>
  <c r="W164" i="1"/>
  <c r="X164" i="1"/>
  <c r="Y164" i="1"/>
  <c r="S164" i="1"/>
  <c r="S148" i="1" s="1"/>
  <c r="T101" i="1"/>
  <c r="U101" i="1"/>
  <c r="V101" i="1"/>
  <c r="W101" i="1"/>
  <c r="X101" i="1"/>
  <c r="Y101" i="1"/>
  <c r="S101" i="1"/>
  <c r="X148" i="1" l="1"/>
  <c r="Y148" i="1"/>
  <c r="W148" i="1"/>
  <c r="U148" i="1"/>
  <c r="T148" i="1"/>
  <c r="U27" i="1"/>
  <c r="V27" i="1"/>
  <c r="W27" i="1"/>
  <c r="X27" i="1"/>
  <c r="Y27" i="1"/>
  <c r="T25" i="1" l="1"/>
  <c r="U25" i="1"/>
  <c r="V25" i="1"/>
  <c r="W25" i="1"/>
  <c r="X25" i="1"/>
  <c r="Y25" i="1"/>
  <c r="T208" i="1" l="1"/>
  <c r="T207" i="1" s="1"/>
  <c r="U208" i="1"/>
  <c r="U207" i="1" s="1"/>
  <c r="V208" i="1"/>
  <c r="V207" i="1" s="1"/>
  <c r="W208" i="1"/>
  <c r="W207" i="1" s="1"/>
  <c r="X208" i="1"/>
  <c r="X207" i="1" s="1"/>
  <c r="Y208" i="1"/>
  <c r="Y207" i="1" s="1"/>
  <c r="S208" i="1"/>
  <c r="S207" i="1" s="1"/>
  <c r="U198" i="1"/>
  <c r="U179" i="1" s="1"/>
  <c r="U178" i="1" s="1"/>
  <c r="V198" i="1"/>
  <c r="V179" i="1" s="1"/>
  <c r="V178" i="1" s="1"/>
  <c r="W198" i="1"/>
  <c r="W179" i="1" s="1"/>
  <c r="W178" i="1" s="1"/>
  <c r="X198" i="1"/>
  <c r="X179" i="1" s="1"/>
  <c r="X178" i="1" s="1"/>
  <c r="Y198" i="1"/>
  <c r="Y179" i="1" s="1"/>
  <c r="Y178" i="1" s="1"/>
  <c r="S198" i="1"/>
  <c r="S191" i="1"/>
  <c r="S186" i="1"/>
  <c r="V169" i="1"/>
  <c r="W169" i="1"/>
  <c r="X169" i="1"/>
  <c r="Y169" i="1"/>
  <c r="V143" i="1"/>
  <c r="V142" i="1" s="1"/>
  <c r="W143" i="1"/>
  <c r="W142" i="1" s="1"/>
  <c r="X143" i="1"/>
  <c r="X142" i="1" s="1"/>
  <c r="Y143" i="1"/>
  <c r="Y142" i="1" s="1"/>
  <c r="S143" i="1"/>
  <c r="S87" i="1"/>
  <c r="S66" i="1"/>
  <c r="S59" i="1"/>
  <c r="S25" i="1"/>
  <c r="T72" i="1"/>
  <c r="S42" i="1"/>
  <c r="S37" i="1" s="1"/>
  <c r="S179" i="1" l="1"/>
  <c r="S178" i="1" s="1"/>
  <c r="S168" i="1" s="1"/>
  <c r="S142" i="1"/>
  <c r="S36" i="1"/>
  <c r="W206" i="1"/>
  <c r="V99" i="1"/>
  <c r="W99" i="1"/>
  <c r="X99" i="1"/>
  <c r="Y99" i="1"/>
  <c r="T87" i="1"/>
  <c r="U87" i="1"/>
  <c r="V87" i="1"/>
  <c r="V71" i="1" s="1"/>
  <c r="W87" i="1"/>
  <c r="X87" i="1"/>
  <c r="Y87" i="1"/>
  <c r="T66" i="1"/>
  <c r="U66" i="1"/>
  <c r="V66" i="1"/>
  <c r="W66" i="1"/>
  <c r="X66" i="1"/>
  <c r="Y66" i="1"/>
  <c r="T59" i="1"/>
  <c r="U59" i="1"/>
  <c r="V59" i="1"/>
  <c r="W59" i="1"/>
  <c r="X59" i="1"/>
  <c r="Y59" i="1"/>
  <c r="X71" i="1" l="1"/>
  <c r="W71" i="1"/>
  <c r="Y71" i="1"/>
  <c r="V206" i="1"/>
  <c r="X206" i="1"/>
  <c r="Y206" i="1"/>
  <c r="V168" i="1"/>
  <c r="W168" i="1"/>
  <c r="Y168" i="1"/>
  <c r="X168" i="1"/>
  <c r="V36" i="1"/>
  <c r="Y36" i="1"/>
  <c r="W36" i="1"/>
  <c r="X36" i="1"/>
  <c r="V24" i="1" l="1"/>
  <c r="V18" i="1" s="1"/>
  <c r="W24" i="1"/>
  <c r="W18" i="1" s="1"/>
  <c r="X24" i="1"/>
  <c r="X18" i="1" s="1"/>
  <c r="Y24" i="1"/>
  <c r="Y18" i="1" s="1"/>
  <c r="S24" i="1"/>
  <c r="T169" i="1" l="1"/>
  <c r="U169" i="1"/>
  <c r="T168" i="1" l="1"/>
  <c r="U168" i="1"/>
  <c r="T143" i="1" l="1"/>
  <c r="T142" i="1" s="1"/>
  <c r="U143" i="1"/>
  <c r="T99" i="1"/>
  <c r="T71" i="1" s="1"/>
  <c r="U99" i="1"/>
  <c r="S99" i="1"/>
  <c r="S71" i="1" s="1"/>
  <c r="U142" i="1" l="1"/>
  <c r="U71" i="1" l="1"/>
  <c r="T36" i="1" l="1"/>
  <c r="T24" i="1" s="1"/>
  <c r="U36" i="1"/>
  <c r="U24" i="1" s="1"/>
  <c r="U206" i="1"/>
  <c r="S206" i="1"/>
  <c r="S18" i="1" s="1"/>
  <c r="T206" i="1"/>
  <c r="U18" i="1" l="1"/>
  <c r="T18" i="1"/>
</calcChain>
</file>

<file path=xl/sharedStrings.xml><?xml version="1.0" encoding="utf-8"?>
<sst xmlns="http://schemas.openxmlformats.org/spreadsheetml/2006/main" count="1393" uniqueCount="327">
  <si>
    <t>Ответственный исполнитель муниципальной программы: Управление образования Администрации города Твери</t>
  </si>
  <si>
    <t>Муниципальная программа, всего</t>
  </si>
  <si>
    <t>тыс. руб.</t>
  </si>
  <si>
    <t xml:space="preserve"> </t>
  </si>
  <si>
    <t>%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</si>
  <si>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</si>
  <si>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</si>
  <si>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</si>
  <si>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</si>
  <si>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</si>
  <si>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</si>
  <si>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Мероприятие 1.04  «Обеспечение антитеррористической защищенности муниципальных образовательных учреждений, реализующих основную общеобразовательную программу дошкольного образования»</t>
  </si>
  <si>
    <t> тыс. руб.</t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</si>
  <si>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</si>
  <si>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</si>
  <si>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Показатель 1 «Количество потребителей выездной летней программы «Уроки в лесной школе»</t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</si>
  <si>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</si>
  <si>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</si>
  <si>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Показатель 1 «Количество  общеобразовательных учреждений, участвующих в реализации проектов»</t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</si>
  <si>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</si>
  <si>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</si>
  <si>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 1 «Количество учреждений, в которых организован отдых детей в каникулярное время»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</si>
  <si>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</si>
  <si>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Мероприятие 1.01 «Обеспечение деятельности МКУ «ЦРО  г. Твери»</t>
  </si>
  <si>
    <r>
      <t xml:space="preserve">Задача 3 </t>
    </r>
    <r>
      <rPr>
        <sz val="14"/>
        <rFont val="Times New Roman"/>
        <family val="1"/>
        <charset val="204"/>
      </rPr>
      <t>«Обеспечение мер поддержки отдельных категорий граждан, включая предоставление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</si>
  <si>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 xml:space="preserve">Характеристика муниципальной программы города Твери
«Развитие образования города Твери» </t>
  </si>
  <si>
    <t>Дополнительный аналитический код</t>
  </si>
  <si>
    <t xml:space="preserve">Код бюджетной классификации </t>
  </si>
  <si>
    <t>Код АИП</t>
  </si>
  <si>
    <t>прог-рамма</t>
  </si>
  <si>
    <t>направле-ние</t>
  </si>
  <si>
    <t>тип струк-турного элемента</t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</si>
  <si>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</si>
  <si>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</si>
  <si>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</si>
  <si>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</si>
  <si>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</si>
  <si>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</si>
  <si>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Финансовый год, пред-шествующий году начала реализации муниципальной программы, 
2025 год</t>
  </si>
  <si>
    <t>Годы реализации муниципальной программы</t>
  </si>
  <si>
    <t>ответственный</t>
  </si>
  <si>
    <t>Цель  «Обеспечение доступности и качества образования для каждого ребенка с учетом традиционных культурных ценностей и современной социальной и технологической среды»</t>
  </si>
  <si>
    <t xml:space="preserve">Показатель 1 «Доступность дошкольного образования для детей» </t>
  </si>
  <si>
    <t>Т.В. Серая</t>
  </si>
  <si>
    <t>Т.А. Шумляева</t>
  </si>
  <si>
    <t>В.Н. Сувернева</t>
  </si>
  <si>
    <t>Направление 1 «Развитие дошкольного образования»</t>
  </si>
  <si>
    <r>
      <t>Задача 4</t>
    </r>
    <r>
      <rPr>
        <sz val="14"/>
        <rFont val="Times New Roman"/>
        <family val="1"/>
        <charset val="204"/>
      </rPr>
      <t xml:space="preserve"> «Обеспечение деятельности выездной летней программы «Уроки в лесной школе»</t>
    </r>
  </si>
  <si>
    <t>Мероприятие  4.01 «Укрепление физического и психического здоровья детей в условиях реализации выездной летней программы «Уроки в лесной школе»</t>
  </si>
  <si>
    <t>Направление 2 «Развитие общего образования»</t>
  </si>
  <si>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</rPr>
      <t>Т.А. Шумляева</t>
    </r>
  </si>
  <si>
    <t>Направление 3 «Развитие системы предоставления детям услуг дополнительного образования»</t>
  </si>
  <si>
    <t>Т.А. Шумляева, В.Н. Сувернева</t>
  </si>
  <si>
    <t>Направление 4 «Совершенствование механизма предоставления услуг по организации отдыха детей в каникулярное время»</t>
  </si>
  <si>
    <t>Параметр 1 «Количество общеобразовательных учреждений, осуществивших комплекс мер по противопожарной безопасности»</t>
  </si>
  <si>
    <t>Параметр 1 «Количество зданий, в которых выполнены работы  по капитальному ремонту и оснащению средствами обучения и воспитания»</t>
  </si>
  <si>
    <t>Мероприятие 1.01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</si>
  <si>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Направление 5 «Обеспечение деятельности казенных учреждений, обслуживающих отрасль «Образование»</t>
  </si>
  <si>
    <t>Параметр 1 «Количество муниципальных бюджетных дошкольных образовательных учреждений, определенных для выполнения муниципального задания»</t>
  </si>
  <si>
    <t>Параметр 2  «Количество дошкольных отделений общеобразовательных школ, определенных для выполнения муниципального задания»</t>
  </si>
  <si>
    <t>Параметр 1  «Количество муниципальных бюджетных дошкольных образовательных учреждений»</t>
  </si>
  <si>
    <t>Параметр 2  «Количество дошкольных отделений общеобразовательных школ»</t>
  </si>
  <si>
    <t>Параметр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</si>
  <si>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Параметр 1  «Количество учреждений, в которых обеспечена охрана сотрудниками охранных организаций»</t>
  </si>
  <si>
    <t>Параметр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</si>
  <si>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Параметр 2 «Количество дошкольных отделений общеобразовательных школ, осуществляющих выплату компенсации части родительской платы»</t>
  </si>
  <si>
    <t>Параметр 1 «Количество детей, укрепивших физическое и психическое здоровье в условиях реализации  выездной летней программы «Уроки в лесной школе»</t>
  </si>
  <si>
    <t>Параметр 1  «Количество муниципальных бюджетных общеобразовательных учреждений»</t>
  </si>
  <si>
    <t>Параметр  1 «Количество муниципальных бюджетных общеобразовательных учреждений»</t>
  </si>
  <si>
    <t>Параметр 1  «Количество классов, в которых осуществляется классное руководство»</t>
  </si>
  <si>
    <t>Параметр 2 «Количество педагогов, получивших  денежное вознаграждение за классное руководство»</t>
  </si>
  <si>
    <t>Параметр  1  «Количество созданных пунктов проведения единого государственного экзамена»</t>
  </si>
  <si>
    <t>Параметр 1 «Доля выпускников, закончивших школу с медалью, в общей численности выпускников»</t>
  </si>
  <si>
    <t>Параметр 2 «Количество участников конкурсов и викторин»</t>
  </si>
  <si>
    <t>Параметр 3 «Количество школьников, получивших социальную поддержку в виде единовременной премии»</t>
  </si>
  <si>
    <t>Параметр 1  «Доля учащихся 1-4 классов, охваченных горячим питанием»</t>
  </si>
  <si>
    <t>Параметр 1 «Количество общеобразовательных учреждений, осуществивших комплекс мер по обеспечению теплового режима и энергосбережения»</t>
  </si>
  <si>
    <t>Параметр 1 «Среднесписочная численность работников педагогического персонала»</t>
  </si>
  <si>
    <t>Параметр 1 «Доля педагогов дополнительного образования, прошедших повышение квалификации»</t>
  </si>
  <si>
    <t>Параметр 1 «Доля детей в возрасте от 5 до 18 лет, имеющих право на получение дополнительного образования в рамках системы персонифицированного учета и персонифицированного финансирования дополнительного образования детей в общей численности детей в возрасте от 5 до 18 лет»</t>
  </si>
  <si>
    <t>Параметр 2  «Количество частных образовательных организаций, организаций, осуществляющих обучение, индивидуальных предпринимателей, государственных образовательных организаций, муниципальных образовательных организаций, в отношении которых Администрацией города Твери (структурными подразделениями Администрации города Твери) не осуществляются функции и полномочия учредителя, включенным в реестр исполнителей образовательных услуг в рамках системы персонифицированного учета и персонифицированного финансирования дополнительного образования детей, получивших субсидию»</t>
  </si>
  <si>
    <t>Параметр 1 «Доля учащихся, охваченных организованными формами духовно-нравственного и патриотического воспитания»</t>
  </si>
  <si>
    <t>Параметр 1 «Количество учреждений, реализующих услугу»</t>
  </si>
  <si>
    <t>Параметр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</si>
  <si>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Параметр 2 «Количество детей, отдохнувших в лагерях с дневным пребыванием»</t>
  </si>
  <si>
    <t>Параметр 1 «Количество учреждений, организующих походы»</t>
  </si>
  <si>
    <t>Параметр 2 «Количество детей, отдохнувших в походах»</t>
  </si>
  <si>
    <t>Параметр 1 «Количество обучающихся, трудоустроенных на каникулярный период»</t>
  </si>
  <si>
    <t>Параметр 1 «Количество детей, отдохнувших в специализированных лагерях»</t>
  </si>
  <si>
    <t>Параметр  1 «Количество учреждений, в которых проведены ремонтные работы»</t>
  </si>
  <si>
    <t>Параметр 1 «Удовлетворенность подведомственных  учреждений качеством услуг»</t>
  </si>
  <si>
    <t xml:space="preserve">Единица измерения (по Общероссийскому классификатору единиц измерения)
</t>
  </si>
  <si>
    <t>суммарная строка</t>
  </si>
  <si>
    <r>
      <rPr>
        <b/>
        <sz val="14"/>
        <rFont val="Times New Roman"/>
        <family val="1"/>
        <charset val="204"/>
      </rPr>
      <t xml:space="preserve">Задача 1  </t>
    </r>
    <r>
      <rPr>
        <sz val="14"/>
        <rFont val="Times New Roman"/>
        <family val="1"/>
        <charset val="204"/>
      </rPr>
      <t>«Модернизация общеобразовательных учреждений»</t>
    </r>
  </si>
  <si>
    <t>мероприятие 4.05</t>
  </si>
  <si>
    <t>Мероприятие 1.01  «Реализация проектов в рамках поддержки школьных инициатив»</t>
  </si>
  <si>
    <t>Параметр 1 «Количество проектов, реализованных в рамках поддержки школьных инициатив»</t>
  </si>
  <si>
    <t>мер 7.01</t>
  </si>
  <si>
    <r>
      <rPr>
        <b/>
        <sz val="14"/>
        <rFont val="Times New Roman"/>
        <family val="1"/>
        <charset val="204"/>
      </rPr>
      <t>Задача 1</t>
    </r>
    <r>
      <rPr>
        <sz val="14"/>
        <rFont val="Times New Roman"/>
        <family val="1"/>
        <charset val="204"/>
      </rPr>
      <t xml:space="preserve">  «Укрепление материально-технической базы учреждений дополнительного образования»</t>
    </r>
  </si>
  <si>
    <t>была задача 2</t>
  </si>
  <si>
    <t xml:space="preserve">
Приложение  к муниципальной программе города Твери
«Развитие образования города Твери» </t>
  </si>
  <si>
    <t xml:space="preserve">Комплекс процессных мероприятий «Обеспечение реализации программы дошкольного образования» </t>
  </si>
  <si>
    <t>балл</t>
  </si>
  <si>
    <t xml:space="preserve">Мероприятие 3.01  «Обеспечение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 </t>
  </si>
  <si>
    <t xml:space="preserve">было 4.03 </t>
  </si>
  <si>
    <t>Принятые обозначения и сокращения:</t>
  </si>
  <si>
    <t>1. Муниципальная программа – муниципальная программа города Твери «Социальная поддержка населения города Твери».</t>
  </si>
  <si>
    <t>2. Цель – цель муниципальной программы.</t>
  </si>
  <si>
    <t>3. Направление – направление муниципальной программы.</t>
  </si>
  <si>
    <t>4. Задача – задача комплекса процессных мероприятий.</t>
  </si>
  <si>
    <t>5. Мероприятие (результат) – мероприятие муниципального проекта, комплекса процессных мероприятий.</t>
  </si>
  <si>
    <t>6. Показатель – показатель цели муниципальной программы, показатель задачи комплекса процессных мероприятий.</t>
  </si>
  <si>
    <r>
      <t>Мероприятие 1.03 «Мониторинг готовности муниципальных бюджетных дошкольных образовательных учреждений к началу нового учебного года»</t>
    </r>
    <r>
      <rPr>
        <sz val="14"/>
        <color theme="1"/>
        <rFont val="Times New Roman"/>
        <family val="1"/>
        <charset val="204"/>
      </rPr>
      <t xml:space="preserve"> 1 - выполнено / 0 - не выполнено</t>
    </r>
  </si>
  <si>
    <t>Показатель  1 «Количество общеобразовательных учреждений, в которых осуществлены мероприятия по модернизации общеобразовательных учреждений»</t>
  </si>
  <si>
    <t xml:space="preserve">было 4.02 </t>
  </si>
  <si>
    <t>Параметр 1 «Количество дошкольных образовательных учреждений, в которых проведены мероприятия по обеспечению комплексной безопасности зданий и помещений»</t>
  </si>
  <si>
    <r>
      <rPr>
        <b/>
        <sz val="14"/>
        <color theme="1"/>
        <rFont val="Times New Roman"/>
        <family val="1"/>
        <charset val="204"/>
      </rPr>
      <t>Задача 1</t>
    </r>
    <r>
      <rPr>
        <sz val="14"/>
        <color theme="1"/>
        <rFont val="Times New Roman"/>
        <family val="1"/>
        <charset val="204"/>
      </rPr>
      <t xml:space="preserve">  «Организация предоставления дополнительного образования в учреждениях дополнительного образования»</t>
    </r>
  </si>
  <si>
    <t>Мероприятие 1.02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</si>
  <si>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r>
      <t>Мероприятие 1.03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  </r>
    <r>
      <rPr>
        <sz val="14"/>
        <color theme="1"/>
        <rFont val="Times New Roman"/>
        <family val="1"/>
        <charset val="204"/>
      </rPr>
      <t xml:space="preserve"> 1 - выполнено / 0 - не выполнено</t>
    </r>
  </si>
  <si>
    <t>Мероприятие 1.04  «Обеспечение антитеррористической защищенности муниципальных учреждений дополнительного образования»</t>
  </si>
  <si>
    <t>Мероприятие1.05 «Обеспечение функционирования системы персонифицированного учета и персонифицированного финансирования дополнительного образования детей»</t>
  </si>
  <si>
    <r>
      <t>Задача 2</t>
    </r>
    <r>
      <rPr>
        <sz val="14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</si>
  <si>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</si>
  <si>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r>
      <t>Задача 1</t>
    </r>
    <r>
      <rPr>
        <sz val="14"/>
        <rFont val="Times New Roman"/>
        <family val="1"/>
        <charset val="204"/>
      </rPr>
      <t xml:space="preserve"> «Укрепление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</si>
  <si>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Мероприятие 1.04 «Обеспечение организации трудоустройства обучающихся средних общеобразовательных школ в каникулярное время»</t>
  </si>
  <si>
    <t>Мероприятие 1.02 «Обеспечение деятельности «Централизованная бухгалтерия  учреждений образования города Твери»</t>
  </si>
  <si>
    <t>Мероприятие 1.03 «Обеспечение деятельности МКУ «СЕЗ УО г. Твери»</t>
  </si>
  <si>
    <t>Параметр 1 «Количество дошкольных образовательных учреждений, оснащенных уличными игровыми комплексами»</t>
  </si>
  <si>
    <t xml:space="preserve">Муниципальный проект «Модернизация общеобразовательных учреждений», реализуемый в рамках регионального проекта «Все лучшее детям», входящего в состав национального проекта «Молодежь и дети»  </t>
  </si>
  <si>
    <t xml:space="preserve">Мероприятие 2.01 «Осуществление ремонтных работ, включая благоустройство территории  в муниципальных образовательных учреждениях дополнительного образования детских оздоровительно-образовательных лагерях»  </t>
  </si>
  <si>
    <t>Мероприятие 1.01 «Модернизация школьной системы образования города Твери (МБОУ СОШ № 18)»</t>
  </si>
  <si>
    <t>Мероприятие 1.02 «Модернизация школьной системы образования города Твери (МБОУ СОШ № 39)»</t>
  </si>
  <si>
    <t>Мероприятие 1.03 «Модернизация школьной системы образования города Твери (МБОУ СОШ № 20)»</t>
  </si>
  <si>
    <t>01 0 00 00000</t>
  </si>
  <si>
    <t>01 2 00 00000</t>
  </si>
  <si>
    <t>01 2 11 00000</t>
  </si>
  <si>
    <t>0</t>
  </si>
  <si>
    <t>1</t>
  </si>
  <si>
    <t>2</t>
  </si>
  <si>
    <t>S1040</t>
  </si>
  <si>
    <t>01</t>
  </si>
  <si>
    <t>07</t>
  </si>
  <si>
    <t>01 2 11 S1040</t>
  </si>
  <si>
    <t>S1350</t>
  </si>
  <si>
    <t>03</t>
  </si>
  <si>
    <t>01 2 11 S1350</t>
  </si>
  <si>
    <t>09</t>
  </si>
  <si>
    <t>01 4 00 00000</t>
  </si>
  <si>
    <t>01 4 11 00000</t>
  </si>
  <si>
    <t>99999</t>
  </si>
  <si>
    <t>01 4 11 99999</t>
  </si>
  <si>
    <t>05</t>
  </si>
  <si>
    <t>10740</t>
  </si>
  <si>
    <t>15</t>
  </si>
  <si>
    <t>01 4 11 10740</t>
  </si>
  <si>
    <t>10750</t>
  </si>
  <si>
    <t>01 4 11 10750</t>
  </si>
  <si>
    <t>02</t>
  </si>
  <si>
    <t>4</t>
  </si>
  <si>
    <t>01 4 12 00000</t>
  </si>
  <si>
    <t>01 4 12 99999</t>
  </si>
  <si>
    <t>10</t>
  </si>
  <si>
    <t>3</t>
  </si>
  <si>
    <t>01 4 13 00000</t>
  </si>
  <si>
    <t>10500</t>
  </si>
  <si>
    <t>14</t>
  </si>
  <si>
    <t>01 4 13 10500</t>
  </si>
  <si>
    <t>01 4 14 00000</t>
  </si>
  <si>
    <t>04</t>
  </si>
  <si>
    <t>01 4 14 99999</t>
  </si>
  <si>
    <t>01 1 00 00000</t>
  </si>
  <si>
    <t>Ю</t>
  </si>
  <si>
    <t>57500</t>
  </si>
  <si>
    <t>01 1 Ю4 57500</t>
  </si>
  <si>
    <t>А7500</t>
  </si>
  <si>
    <t>01 1 Ю4 А7500</t>
  </si>
  <si>
    <t>12</t>
  </si>
  <si>
    <t>01 2 21 00000</t>
  </si>
  <si>
    <t>S0440</t>
  </si>
  <si>
    <t>18</t>
  </si>
  <si>
    <t>01 2 21 S0440</t>
  </si>
  <si>
    <t>01 2 23 00000</t>
  </si>
  <si>
    <t>S1460</t>
  </si>
  <si>
    <t>20</t>
  </si>
  <si>
    <t>01 1 Ю4 00000</t>
  </si>
  <si>
    <t>01 2 22 00000</t>
  </si>
  <si>
    <t>S8000</t>
  </si>
  <si>
    <t>29</t>
  </si>
  <si>
    <t xml:space="preserve">0 </t>
  </si>
  <si>
    <t>6</t>
  </si>
  <si>
    <t>53031</t>
  </si>
  <si>
    <t>30</t>
  </si>
  <si>
    <t>01 4 Ю6 53031</t>
  </si>
  <si>
    <t>51790</t>
  </si>
  <si>
    <t>01 4 Ю6 51790</t>
  </si>
  <si>
    <t>50501</t>
  </si>
  <si>
    <t>11</t>
  </si>
  <si>
    <t>01 4 Ю6 50501</t>
  </si>
  <si>
    <t>19</t>
  </si>
  <si>
    <t>L3041</t>
  </si>
  <si>
    <t>01 4 21 L3041</t>
  </si>
  <si>
    <t>01 4 22 00000</t>
  </si>
  <si>
    <t>01 4 22 99999</t>
  </si>
  <si>
    <t>06</t>
  </si>
  <si>
    <t>01 4 23 00000</t>
  </si>
  <si>
    <t>01 4 23 99999</t>
  </si>
  <si>
    <t>08</t>
  </si>
  <si>
    <t>Параметр 1 «Количество дошкольных образовательных учреждений, в которых осуществлены ремонтные работы»</t>
  </si>
  <si>
    <t>01 2 31 00000</t>
  </si>
  <si>
    <t>S1470</t>
  </si>
  <si>
    <t>01 2 31 S1470</t>
  </si>
  <si>
    <t>01 4 31 00000</t>
  </si>
  <si>
    <t>S0690</t>
  </si>
  <si>
    <t>01 4 31 S0690</t>
  </si>
  <si>
    <t>01 4 31 99999</t>
  </si>
  <si>
    <t>9У001</t>
  </si>
  <si>
    <t>01 4 31 9У001</t>
  </si>
  <si>
    <t>9У100</t>
  </si>
  <si>
    <t>01 4 31 9У100</t>
  </si>
  <si>
    <t>01 4 32 00000</t>
  </si>
  <si>
    <t>01 4 32 99999</t>
  </si>
  <si>
    <t>01 0 00 0000</t>
  </si>
  <si>
    <t>01 2 41 00000</t>
  </si>
  <si>
    <t>Параметр 1 «Количество учреждений, в которых проведены ремонтные работы, включая благоустройство территории»</t>
  </si>
  <si>
    <t>S0450</t>
  </si>
  <si>
    <t>01 2 41 S0450</t>
  </si>
  <si>
    <t>01 4 41 00000</t>
  </si>
  <si>
    <t>S0240</t>
  </si>
  <si>
    <t>01 4 41 S0240</t>
  </si>
  <si>
    <t>01 4 41 99999</t>
  </si>
  <si>
    <r>
      <t>Задача 1</t>
    </r>
    <r>
      <rPr>
        <sz val="14"/>
        <rFont val="Times New Roman"/>
        <family val="1"/>
        <charset val="204"/>
      </rPr>
      <t xml:space="preserve"> «Развитие школьного инициативного бюджетирования»</t>
    </r>
  </si>
  <si>
    <t>Показатель 1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</si>
  <si>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01 4 42 99999</t>
  </si>
  <si>
    <t>5</t>
  </si>
  <si>
    <t>01 4 51 00000</t>
  </si>
  <si>
    <t>01 4 51 99999</t>
  </si>
  <si>
    <t>01 4 Ю6 00000</t>
  </si>
  <si>
    <r>
      <t>Задача 2</t>
    </r>
    <r>
      <rPr>
        <sz val="14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</si>
  <si>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01 4 22 10750</t>
  </si>
  <si>
    <t>01 4 24 00000</t>
  </si>
  <si>
    <t>01 4 24 99999</t>
  </si>
  <si>
    <r>
      <t xml:space="preserve">Мероприятие </t>
    </r>
    <r>
      <rPr>
        <sz val="14"/>
        <color theme="1"/>
        <rFont val="Times New Roman"/>
        <family val="1"/>
        <charset val="204"/>
      </rPr>
      <t>2.03</t>
    </r>
    <r>
      <rPr>
        <sz val="14"/>
        <rFont val="Times New Roman"/>
        <family val="1"/>
        <charset val="204"/>
      </rPr>
      <t xml:space="preserve">  «Обеспечение антитеррористической защищенности муниципальных общеобразовательных учреждений»</t>
    </r>
  </si>
  <si>
    <r>
      <t>Мероприятие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2.04</t>
    </r>
    <r>
      <rPr>
        <sz val="14"/>
        <rFont val="Times New Roman"/>
        <family val="1"/>
        <charset val="204"/>
      </rPr>
      <t xml:space="preserve"> «Обеспечение питанием учащихся 1-4 классов»</t>
    </r>
  </si>
  <si>
    <r>
      <t>Задача 3</t>
    </r>
    <r>
      <rPr>
        <sz val="14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</si>
  <si>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Мероприятие 3.01 «Организация и проведение единого государственного экзамена»</t>
  </si>
  <si>
    <t>Мероприятие 3.02 «Организация работы с одаренными детьми»</t>
  </si>
  <si>
    <t>Мероприятие 4.01 «Проведение ремонтных работ в общеобразовательных учреждениях»</t>
  </si>
  <si>
    <t>Мероприятие 4.02  «Обеспечение комплексной безопасности зданий и помещений общеобразовательных учреждений»</t>
  </si>
  <si>
    <t>Мероприятие 4.03 «Осуществление комплекса мер по обеспечению теплового режима и энергосбережения»</t>
  </si>
  <si>
    <t xml:space="preserve">Мероприятие 1.01 «Обеспечение ремонтных работ в муниципальных бюджетных дошкольных образовательных учреждениях                                    (в рамках соглашения с Правительством Тверской области)» </t>
  </si>
  <si>
    <t xml:space="preserve">Мероприятие 1.03 «Приобретение оборудования, включая мебель и другие предметы длительного пользования (в рамках соглашения с Правительством Тверской области)» </t>
  </si>
  <si>
    <t xml:space="preserve">Мероприятие 1.02 «Обеспечение комплексной безопасности зданий и помещений общеобразовательных учреждений  (в рамках соглашения с Правительством Тверской области)» </t>
  </si>
  <si>
    <t xml:space="preserve">Мероприятие 1.01 «Проведение ремонтных работ в учреждениях дополнительного образования детей (в рамках соглашения с Правительством Тверской области)» </t>
  </si>
  <si>
    <r>
      <t xml:space="preserve">Мероприятие 1.01 «Осуществление ремонтных работ, </t>
    </r>
    <r>
      <rPr>
        <sz val="14"/>
        <color theme="1"/>
        <rFont val="Times New Roman"/>
        <family val="1"/>
        <charset val="204"/>
      </rPr>
      <t>включая благоустройство территории</t>
    </r>
    <r>
      <rPr>
        <sz val="14"/>
        <rFont val="Times New Roman"/>
        <family val="1"/>
        <charset val="204"/>
      </rPr>
      <t xml:space="preserve">  в муниципальных образовательных учреждениях дополнительного образования детских оздоровительно-образовательных лагерях (в рамках соглашения с Правительством Тверской области)»    </t>
    </r>
  </si>
  <si>
    <t xml:space="preserve">Мероприятие 1.02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 (в рамках соглашения с Правительством Тверской области)» </t>
  </si>
  <si>
    <t xml:space="preserve">Мероприятие 1.03 «Приобретение  оборудования, включая мягкий инвентарь и другие предметы длительного пользования (в рамках соглашения с Правительством Тверской области)» </t>
  </si>
  <si>
    <t>01 2 22 S1460</t>
  </si>
  <si>
    <t>01 2 23 S8000</t>
  </si>
  <si>
    <t>Национальный проект "Молодеж и дети" (ФП "Все лучшее детям")</t>
  </si>
  <si>
    <t xml:space="preserve">Мероприятие 1.04 «Обеспечение комплексной безопасности зданий и помещений муниципальных бюджетных дошкольных образовательных учреждений  (в рамках соглашения с Правительством Тверской области)»  </t>
  </si>
  <si>
    <t>Параметр 1 «Количество учреждений, в которых обеспечена охрана сотрудниками охранных организаций»</t>
  </si>
  <si>
    <t>Мероприятие 2.01 «Обеспечение ремонтных работ в муниципальных бюджетных дошкольных образовательных учреждениях»</t>
  </si>
  <si>
    <t>Параметр 1 «Количество дошкольных образовательных учреждений, осуществивших комплекс мер по обеспечению теплового режима и энергосбережения»</t>
  </si>
  <si>
    <t xml:space="preserve">Мероприятие 1.01 «Проведение ремонтных работ в общеобразовательных учреждениях (в рамках соглашения с Правительством Тверской области)» </t>
  </si>
  <si>
    <r>
      <t xml:space="preserve">Задача 1 </t>
    </r>
    <r>
      <rPr>
        <sz val="14"/>
        <color theme="1"/>
        <rFont val="Times New Roman"/>
        <family val="1"/>
        <charset val="204"/>
      </rPr>
      <t xml:space="preserve">«Создание условий для духовно-нравственного, культурного, интеллектуального, социального и физического развития детей» </t>
    </r>
  </si>
  <si>
    <t xml:space="preserve">Комплекс процессных мероприятий «Обеспечение реализации программы общего образования» </t>
  </si>
  <si>
    <t>Мероприятие 2.01 «Обеспечение содержания зданий и сооружений муниципальных бюджетных общеобразовательных  учреждений и обустройство прилегающих к ним территорий в рамках муниципального задания»</t>
  </si>
  <si>
    <r>
      <t>Параметр 1 «Количество учреждений дополнительного образования, в которых проведены ремонтные работы</t>
    </r>
    <r>
      <rPr>
        <sz val="14"/>
        <color rgb="FF0070C0"/>
        <rFont val="Times New Roman"/>
        <family val="1"/>
        <charset val="204"/>
      </rPr>
      <t>»</t>
    </r>
  </si>
  <si>
    <t>Комплекс процессных мероприятий «Обеспечение реализации программы предоставления детям услуг дополнительного образования»</t>
  </si>
  <si>
    <r>
      <t>Параметр  1  «Количество  направленностей, реализуемых в муниципальных  учреждениях дополнительного образования</t>
    </r>
    <r>
      <rPr>
        <sz val="14"/>
        <color rgb="FFFF0000"/>
        <rFont val="Times New Roman"/>
        <family val="1"/>
        <charset val="204"/>
      </rPr>
      <t>"</t>
    </r>
  </si>
  <si>
    <t>Показатель 1 «Доля учреждений дополнительного образования детских оздоровительно-образовательных лагерей, охваченных мероприятиями по укреплению материально-технической базы»</t>
  </si>
  <si>
    <t>Параметр 1 «Количество учреждений дополнительного образования детских оздоровительно-образовательных лагерей, в которых приобретено  оборудование, включая мягкий инвентарь и другие предметы длительного пользования»</t>
  </si>
  <si>
    <t xml:space="preserve">Комплекс процессных мероприятий «Реализация мер поддержки по организации отдыха детей и их оздоровления» </t>
  </si>
  <si>
    <r>
      <t>Задача 1</t>
    </r>
    <r>
      <rPr>
        <sz val="14"/>
        <rFont val="Times New Roman"/>
        <family val="1"/>
        <charset val="204"/>
      </rPr>
      <t xml:space="preserve"> «Организация отдыха детей в каникулярное время в образовательных учреждениях различных видов и типов»</t>
    </r>
  </si>
  <si>
    <r>
      <t>Мероприятие 1.02 «Обеспечение организации отдыха детей в каникулярное время в лагерях с дневным пребыванием</t>
    </r>
    <r>
      <rPr>
        <sz val="14"/>
        <color rgb="FFFF000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рамках муниципального задания»</t>
    </r>
  </si>
  <si>
    <t>Мероприятие 1.05 «Обеспечение организации деятельности специализированных  (профильных) лагерей в рамках муниципального задания»</t>
  </si>
  <si>
    <t>Показатель 1 «Количество образовательных учреждений, охваченных услугами подведомственных ответственному исполнителю муниципальной программы казенных учреждений»</t>
  </si>
  <si>
    <r>
      <t xml:space="preserve">Т.В. Серая </t>
    </r>
    <r>
      <rPr>
        <b/>
        <sz val="20"/>
        <color rgb="FF0070C0"/>
        <rFont val="Times New Roman"/>
        <family val="1"/>
        <charset val="204"/>
      </rPr>
      <t>ДОЛЯ</t>
    </r>
  </si>
  <si>
    <r>
      <t xml:space="preserve">Т.А. Шумляева, В.Н. Сувернева </t>
    </r>
    <r>
      <rPr>
        <sz val="16"/>
        <color rgb="FF0070C0"/>
        <rFont val="Times New Roman"/>
        <family val="1"/>
        <charset val="204"/>
      </rPr>
      <t>ДОЛЯ</t>
    </r>
  </si>
  <si>
    <t>Муниципальный проект «Укрепление материально-технической базы дошкольных образовательных учреждений», реализуемый в рамках регионального проекта «Содействие развитию дошкольного и общего образования»,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«Развитие образования Тверской области»</t>
  </si>
  <si>
    <t xml:space="preserve">Показатель 1 «Доля дошкольных образовательных учреждений, охваченных мероприятиями по укреплению материально-технической базы» </t>
  </si>
  <si>
    <t>Параметр 3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</si>
  <si>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 xml:space="preserve">Параметр 2  «Количество реализованных занятий по выездной летней программе «Уроки в лесной школе»  </t>
  </si>
  <si>
    <t>Параметр 1 «Количество дошкольных образовательных учреждений,  в  которых приобретено  оборудование, включая  мебель и другие предметы длительного пользования»</t>
  </si>
  <si>
    <t>Параметр 1 «Количество общеобразовательных учреждений, в которых проведены ремонтные работы»</t>
  </si>
  <si>
    <t>Показатель  1 «Доля общеобразовательных учреждений, охваченных мероприятиями по укреплению материально-технической базы»</t>
  </si>
  <si>
    <t>переименование в соответствие с названием муниципального проекта (было ранее Обеспечение доступности дошкольного образования</t>
  </si>
  <si>
    <r>
      <rPr>
        <b/>
        <sz val="14"/>
        <rFont val="Times New Roman"/>
        <family val="1"/>
        <charset val="204"/>
      </rPr>
      <t xml:space="preserve">переименование в соответствие с названием муниципального проекта (было ранее </t>
    </r>
    <r>
      <rPr>
        <sz val="14"/>
        <color theme="1"/>
        <rFont val="Times New Roman"/>
        <family val="1"/>
        <charset val="204"/>
      </rPr>
      <t>«Обеспечение предоставления общего образования в общеобразовательных организациях»</t>
    </r>
    <r>
      <rPr>
        <sz val="14"/>
        <rFont val="Times New Roman"/>
        <family val="1"/>
        <charset val="204"/>
      </rPr>
      <t xml:space="preserve">
</t>
    </r>
  </si>
  <si>
    <t>Муниципальный проект «Укрепление материально-технической базы общеобразовательных учреждений», реализуемый в рамках регионального  проекта  «Содействие развитию дошкольного и общего образования»,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«Развитие образования Тверской области»</t>
  </si>
  <si>
    <t>Муниципальный проект «Работа с детьми и молодежью», реализуемый в рамках регионального проекта «Содействие развитию системы воспитания детей и молодежи, а также совершенствование условий для реализации дополнительных образовательных программ»,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«Развитие образования Тверской области»</t>
  </si>
  <si>
    <t>Муниципальный проект «Поддержка школьных инициатив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входящего в состав национального проекта, государственной программы Российской Федерации и реализуемого в рамках структурного элемента государственной программы Тверской области «Управление общественными финансами и совершенствование региональной налоговой политики»</t>
  </si>
  <si>
    <t>Показатель 1 «Доля педагогических работников  общеобразовательных учреждений, получивших ежемесячное денежное вознаграждение за классное руководство, в общей численности педагогических работников такой категории»</t>
  </si>
  <si>
    <r>
      <t xml:space="preserve">Задача 1 </t>
    </r>
    <r>
      <rPr>
        <sz val="14"/>
        <color theme="1"/>
        <rFont val="Times New Roman"/>
        <family val="1"/>
        <charset val="204"/>
      </rPr>
      <t>«Обеспечение деятельности казенных учреждений, подведомственных ответственному исполнителю муниципальной программы»</t>
    </r>
  </si>
  <si>
    <r>
      <t>Задача 2</t>
    </r>
    <r>
      <rPr>
        <sz val="14"/>
        <color theme="1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</si>
  <si>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r>
      <t>Задача 2</t>
    </r>
    <r>
      <rPr>
        <sz val="14"/>
        <color theme="1"/>
        <rFont val="Times New Roman"/>
        <family val="1"/>
        <charset val="204"/>
      </rPr>
      <t xml:space="preserve"> «Совершенствование материально-технической базы муниципальных бюджетных дошкольных образовательных учреждений»</t>
    </r>
  </si>
  <si>
    <t xml:space="preserve">Показатель 1 «Доля дошкольных образовательных учреждений, охваченных мероприятиями по совершенствованию материально-технической базы» </t>
  </si>
  <si>
    <t>Показатель1 «Доля учреждений дополнительного образования детских оздоровительно-образовательных лагерей, охваченных мероприятиями по совершенствованию материально-технической базы»</t>
  </si>
  <si>
    <t>Показатель 1 «Доля учреждений дополнительного образования, охваченных мероприятиями по укреплению материально-технической базы»</t>
  </si>
  <si>
    <r>
      <t>Муниципальный проект «Укрепление материально-технической базы учреждений дополнительного образования</t>
    </r>
    <r>
      <rPr>
        <sz val="14"/>
        <color theme="1"/>
        <rFont val="Times New Roman"/>
        <family val="1"/>
        <charset val="204"/>
      </rPr>
      <t>»</t>
    </r>
    <r>
      <rPr>
        <b/>
        <sz val="14"/>
        <color theme="1"/>
        <rFont val="Times New Roman"/>
        <family val="1"/>
        <charset val="204"/>
      </rPr>
      <t>, реализуемый в рамках регионального проекта «Содействие развитию системы воспитания детей и молодежи, а также совершенствование условий для реализации дополнительных образовательных программ»,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 «Развитие образования Тверской области»</t>
    </r>
  </si>
  <si>
    <r>
      <t>Задача 4</t>
    </r>
    <r>
      <rPr>
        <sz val="14"/>
        <color theme="1"/>
        <rFont val="Times New Roman"/>
        <family val="1"/>
        <charset val="204"/>
      </rPr>
      <t xml:space="preserve">  «Совершенствование материально-технической базы общеобразовательных учреждений»</t>
    </r>
  </si>
  <si>
    <t>Показатель 1 «Количество обучающихся в общеобразовательных учреждениях»</t>
  </si>
  <si>
    <t>Комплекс процессных мероприятий «Содержание казенных учреждений, обслуживающих отрасль «Образование»</t>
  </si>
  <si>
    <t>7. Параметр мероприятия  (результата) – показатель мероприятия структурного элемента муниципальной программы.</t>
  </si>
  <si>
    <r>
      <t xml:space="preserve">Параметр 1 «Количество общеобразовательных учреждений,  охваченных мероприятиями по укреплению материально-технической </t>
    </r>
    <r>
      <rPr>
        <sz val="14"/>
        <rFont val="Times New Roman"/>
        <family val="1"/>
        <charset val="204"/>
      </rPr>
      <t xml:space="preserve">базы в </t>
    </r>
    <r>
      <rPr>
        <sz val="14"/>
        <color theme="1"/>
        <rFont val="Times New Roman"/>
        <family val="1"/>
        <charset val="204"/>
      </rPr>
      <t>целях осуществления мероприятий по работе с детьми и молодежью, в том числе гражданско-патриотическому воспитанию»</t>
    </r>
  </si>
  <si>
    <t>Показатель 1 «Доля общеобразовательных учреждений, охваченных мероприятиями по совершенствованию материально-технической базы»</t>
  </si>
  <si>
    <t>зачем?</t>
  </si>
  <si>
    <t>кавычки!</t>
  </si>
  <si>
    <t>единица</t>
  </si>
  <si>
    <r>
      <rPr>
        <b/>
        <sz val="14"/>
        <rFont val="Times New Roman"/>
        <family val="1"/>
        <charset val="204"/>
      </rPr>
      <t>Задача 1</t>
    </r>
    <r>
      <rPr>
        <sz val="14"/>
        <rFont val="Times New Roman"/>
        <family val="1"/>
        <charset val="204"/>
      </rPr>
      <t xml:space="preserve"> «Обеспечение доступности дошкольного образования»</t>
    </r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</si>
  <si>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</si>
  <si>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</si>
  <si>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Муниципальный проект «Укрепление материально-технической базы детских оздоровительно-образовательных лагерей», реализуемый в рамках регионального проекта «Содействие развитию организации отдыха детей и их оздоровления», не входящего в состав национального проекта, государственной программы Российской Федерации и реализуемого в рамках собстве</t>
    </r>
    <r>
      <rPr>
        <b/>
        <sz val="14"/>
        <rFont val="Times New Roman"/>
        <family val="1"/>
        <charset val="204"/>
      </rPr>
      <t>нных мероприятий (результатов) государственной программы Тверской области  «Раз</t>
    </r>
    <r>
      <rPr>
        <b/>
        <sz val="14"/>
        <color theme="1"/>
        <rFont val="Times New Roman"/>
        <family val="1"/>
        <charset val="204"/>
      </rPr>
      <t>витие образования Тверской обла</t>
    </r>
    <r>
      <rPr>
        <b/>
        <sz val="14"/>
        <rFont val="Times New Roman"/>
        <family val="1"/>
        <charset val="204"/>
      </rPr>
      <t>сти»</t>
    </r>
    <r>
      <rPr>
        <b/>
        <sz val="14"/>
        <color theme="1"/>
        <rFont val="Times New Roman"/>
        <family val="1"/>
        <charset val="204"/>
      </rPr>
      <t xml:space="preserve">
</t>
    </r>
  </si>
  <si>
    <t xml:space="preserve">Показатель 2 «Доля выпускников 9, 11 классов общеобразовательных учреждений, получивших аттестат об основном общем образовании, аттестат о среднем общем образовании» </t>
  </si>
  <si>
    <t xml:space="preserve">Мероприятие 1.02 «Оснащение муниципальных дошкольных образовательных учреждений уличными игровыми комплексами (в рамках соглашения с Правительством Тверской области)» 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</si>
  <si>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«Обеспечение предоставления общего образования в общеобразовательных учреждениях»
</t>
    </r>
  </si>
  <si>
    <t>Мероприятие 1.01 «Укрепление материально-технической базы муниципальных образовательных учреждений в целях осуществления мероприятий по работе с детьми и молодежью, в том числе гражданско-патриотическому воспитанию»</t>
  </si>
  <si>
    <r>
      <t>Задача 1</t>
    </r>
    <r>
      <rPr>
        <sz val="14"/>
        <color theme="1"/>
        <rFont val="Times New Roman"/>
        <family val="1"/>
        <charset val="204"/>
      </rPr>
      <t xml:space="preserve">  «Снижение кадрового дефицита учителей в общеобразовательных учреждениях»,  в т.ч. в рамках реализации национального проекта «Молодежь и дети» (ФП «Педагоги и наставники»)»</t>
    </r>
  </si>
  <si>
    <t>Мероприятие 1.01 «Обеспечение выплат ежемесячного денежного вознаграждения за классное руководство педагогическим работникам муниципальных образовательных учреждений, в т.ч. в рамках реализации национального проекта «Молодежь и дети» (ФП  «Педагоги и наставники»)»</t>
  </si>
  <si>
    <t>Параметр 1 «Количество общеобразовательных учреждений, в которых введены должности советников директора по воспитанию и взаимодействию с детскими общественными объединениями»</t>
  </si>
  <si>
    <t>Мероприятие  1.02 «Обеспечение деятельности советников директора по воспитанию и взаимодействию с детскими общественными объединениями в общеобразовательных учреждениях, в т.ч. в рамках реализации национального проекта «Молодежь и дети» (ФП  «Педагоги и наставники»)»</t>
  </si>
  <si>
    <t>Мероприятие 1.03 «Обеспечение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учреждениях, в т.ч. в рамках реализации национального проекта «Молодежь и дети» (ФП  «Педагоги и наставники»)»</t>
  </si>
  <si>
    <t xml:space="preserve">Параметр 1 «Количество советников директоров по воспитанию и взаимодействию с детскими общественными объединениями муниципальных общеобразовательных учреждений, которым произведены выплаты ежемесячного денежного вознаграждения» </t>
  </si>
  <si>
    <r>
      <t>Мероприятие 2.02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в муниципальных общеобразовательных учреждениях</t>
    </r>
    <r>
      <rPr>
        <sz val="14"/>
        <color rgb="FF00B05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в рамках муниципального задания»</t>
    </r>
  </si>
  <si>
    <t>Параметр 4 «Количество участников олимпиад по общеобразовательным предметам»</t>
  </si>
  <si>
    <t>Мероприятие 1.03 «Обеспечение организации походов учащихся  в каникулярное время в общеобщеобразовательных учреждениях»</t>
  </si>
  <si>
    <t xml:space="preserve">Показатель 4 «Доля детей в возрасте от 5 до 18 лет, охваченных дополнительным образованием» </t>
  </si>
  <si>
    <t xml:space="preserve">Показатель 3 «Доля общеобразовательных учреждений, в которых проведены мероприятия по укреплению материально-технической базы»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</si>
</sst>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-* #,##0.00_р_._-;\-* #,##0.00_р_._-;_-* \-??_р_._-;_-@_-"/>
    <numFmt numFmtId="167" formatCode="0.0%"/>
  </numFmts>
  <fonts count="40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70C0"/>
      <name val="Times New Roman"/>
      <family val="1"/>
      <charset val="204"/>
    </font>
    <font>
      <b/>
      <sz val="2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0"/>
      <color rgb="FF0070C0"/>
      <name val="Times New Roman"/>
      <family val="1"/>
    </font>
    <font>
      <sz val="22"/>
      <color rgb="FF0070C0"/>
      <name val="Times New Roman"/>
      <family val="1"/>
    </font>
    <font>
      <b/>
      <sz val="20"/>
      <color rgb="FF00B050"/>
      <name val="Times New Roman"/>
      <family val="1"/>
      <charset val="204"/>
    </font>
    <font>
      <sz val="16"/>
      <color rgb="FF00B050"/>
      <name val="Times New Roman"/>
      <family val="1"/>
    </font>
    <font>
      <b/>
      <sz val="20"/>
      <color rgb="FF00B0F0"/>
      <name val="Times New Roman"/>
      <family val="1"/>
      <charset val="204"/>
    </font>
    <font>
      <b/>
      <sz val="20"/>
      <color theme="9" tint="-0.249977111117893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6"/>
      <color rgb="FF0070C0"/>
      <name val="Times New Roman"/>
      <family val="1"/>
      <charset val="204"/>
    </font>
    <font>
      <sz val="11"/>
      <color rgb="FF000000"/>
      <name val="Calibri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9" fontId="36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NumberFormat="1" applyFont="1" applyFill="1" applyBorder="1"/>
    <xf numFmtId="0" fontId="1" fillId="0" borderId="0" xfId="0" applyNumberFormat="1" applyFont="1" applyFill="1"/>
    <xf numFmtId="0" fontId="1" fillId="0" borderId="1" xfId="0" applyNumberFormat="1" applyFont="1" applyFill="1" applyBorder="1"/>
    <xf numFmtId="165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wrapText="1"/>
    </xf>
    <xf numFmtId="0" fontId="3" fillId="0" borderId="0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10" fillId="0" borderId="0" xfId="0" applyNumberFormat="1" applyFont="1" applyFill="1" applyAlignment="1">
      <alignment wrapText="1"/>
    </xf>
    <xf numFmtId="164" fontId="10" fillId="0" borderId="0" xfId="0" applyNumberFormat="1" applyFont="1" applyFill="1" applyAlignment="1">
      <alignment wrapText="1"/>
    </xf>
    <xf numFmtId="0" fontId="10" fillId="3" borderId="0" xfId="0" applyNumberFormat="1" applyFont="1" applyFill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1" fillId="5" borderId="0" xfId="0" applyNumberFormat="1" applyFont="1" applyFill="1"/>
    <xf numFmtId="164" fontId="1" fillId="0" borderId="0" xfId="0" applyNumberFormat="1" applyFont="1" applyFill="1"/>
    <xf numFmtId="0" fontId="2" fillId="0" borderId="2" xfId="1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12" fillId="4" borderId="0" xfId="0" applyFont="1" applyFill="1" applyBorder="1" applyAlignment="1">
      <alignment wrapText="1"/>
    </xf>
    <xf numFmtId="0" fontId="10" fillId="0" borderId="0" xfId="0" applyNumberFormat="1" applyFont="1" applyFill="1" applyBorder="1" applyAlignment="1">
      <alignment wrapText="1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wrapText="1"/>
    </xf>
    <xf numFmtId="3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/>
    <xf numFmtId="166" fontId="18" fillId="0" borderId="0" xfId="0" applyNumberFormat="1" applyFont="1" applyFill="1"/>
    <xf numFmtId="2" fontId="18" fillId="0" borderId="0" xfId="0" applyNumberFormat="1" applyFont="1" applyFill="1"/>
    <xf numFmtId="0" fontId="7" fillId="2" borderId="2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vertical="top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top" wrapText="1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>
      <alignment vertical="center"/>
    </xf>
    <xf numFmtId="0" fontId="6" fillId="6" borderId="2" xfId="0" applyNumberFormat="1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NumberFormat="1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left" vertical="top" wrapText="1"/>
      <protection locked="0"/>
    </xf>
    <xf numFmtId="3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/>
    <xf numFmtId="0" fontId="6" fillId="2" borderId="2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top" wrapText="1"/>
    </xf>
    <xf numFmtId="0" fontId="19" fillId="6" borderId="2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  <xf numFmtId="0" fontId="21" fillId="0" borderId="0" xfId="0" applyNumberFormat="1" applyFont="1" applyFill="1" applyAlignment="1">
      <alignment wrapText="1"/>
    </xf>
    <xf numFmtId="0" fontId="1" fillId="6" borderId="2" xfId="0" applyNumberFormat="1" applyFont="1" applyFill="1" applyBorder="1"/>
    <xf numFmtId="0" fontId="22" fillId="0" borderId="2" xfId="0" applyNumberFormat="1" applyFont="1" applyFill="1" applyBorder="1" applyAlignment="1">
      <alignment vertical="top" wrapText="1"/>
    </xf>
    <xf numFmtId="0" fontId="23" fillId="0" borderId="2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wrapText="1"/>
    </xf>
    <xf numFmtId="0" fontId="28" fillId="0" borderId="0" xfId="0" applyFont="1" applyFill="1" applyBorder="1" applyAlignment="1" applyProtection="1">
      <alignment wrapText="1"/>
      <protection locked="0"/>
    </xf>
    <xf numFmtId="0" fontId="27" fillId="4" borderId="0" xfId="0" applyFont="1" applyFill="1" applyBorder="1" applyAlignment="1">
      <alignment wrapText="1"/>
    </xf>
    <xf numFmtId="0" fontId="25" fillId="0" borderId="0" xfId="0" applyFont="1" applyFill="1" applyBorder="1" applyAlignment="1" applyProtection="1">
      <alignment wrapText="1"/>
      <protection locked="0"/>
    </xf>
    <xf numFmtId="0" fontId="29" fillId="0" borderId="0" xfId="0" applyNumberFormat="1" applyFont="1" applyFill="1" applyAlignment="1">
      <alignment wrapText="1"/>
    </xf>
    <xf numFmtId="0" fontId="29" fillId="0" borderId="0" xfId="0" applyNumberFormat="1" applyFont="1" applyFill="1" applyBorder="1" applyAlignment="1">
      <alignment wrapText="1"/>
    </xf>
    <xf numFmtId="0" fontId="30" fillId="0" borderId="0" xfId="0" applyFont="1" applyFill="1" applyBorder="1" applyAlignment="1" applyProtection="1">
      <alignment wrapText="1"/>
      <protection locked="0"/>
    </xf>
    <xf numFmtId="0" fontId="29" fillId="0" borderId="0" xfId="0" applyFont="1" applyFill="1" applyBorder="1" applyAlignment="1" applyProtection="1">
      <alignment wrapText="1"/>
      <protection locked="0"/>
    </xf>
    <xf numFmtId="0" fontId="3" fillId="0" borderId="0" xfId="0" applyNumberFormat="1" applyFont="1" applyFill="1" applyBorder="1" applyAlignment="1">
      <alignment horizontal="center" wrapText="1"/>
    </xf>
    <xf numFmtId="0" fontId="19" fillId="6" borderId="2" xfId="0" applyFont="1" applyFill="1" applyBorder="1" applyAlignment="1" applyProtection="1">
      <alignment horizontal="left" vertical="top" wrapText="1"/>
      <protection locked="0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1" fillId="0" borderId="2" xfId="0" applyNumberFormat="1" applyFont="1" applyFill="1" applyBorder="1" applyAlignment="1">
      <alignment horizontal="left" vertical="top" wrapText="1"/>
    </xf>
    <xf numFmtId="0" fontId="11" fillId="0" borderId="2" xfId="0" applyNumberFormat="1" applyFont="1" applyFill="1" applyBorder="1" applyAlignment="1">
      <alignment vertical="top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3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31" fillId="0" borderId="0" xfId="0" applyNumberFormat="1" applyFont="1" applyFill="1" applyAlignment="1">
      <alignment wrapText="1"/>
    </xf>
    <xf numFmtId="164" fontId="12" fillId="0" borderId="0" xfId="0" applyNumberFormat="1" applyFont="1" applyFill="1" applyBorder="1" applyAlignment="1" applyProtection="1">
      <alignment wrapText="1"/>
      <protection locked="0"/>
    </xf>
    <xf numFmtId="0" fontId="32" fillId="0" borderId="0" xfId="0" applyNumberFormat="1" applyFont="1" applyFill="1" applyAlignment="1">
      <alignment wrapText="1"/>
    </xf>
    <xf numFmtId="0" fontId="19" fillId="0" borderId="2" xfId="0" applyFont="1" applyFill="1" applyBorder="1" applyAlignment="1">
      <alignment horizontal="left" vertical="top" wrapText="1"/>
    </xf>
    <xf numFmtId="16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49" fontId="7" fillId="6" borderId="2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20" fillId="6" borderId="2" xfId="0" applyNumberFormat="1" applyFont="1" applyFill="1" applyBorder="1" applyAlignment="1">
      <alignment horizontal="center" vertical="top" wrapText="1"/>
    </xf>
    <xf numFmtId="49" fontId="7" fillId="0" borderId="2" xfId="1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left" vertical="top" wrapText="1"/>
    </xf>
    <xf numFmtId="0" fontId="19" fillId="0" borderId="2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4" borderId="2" xfId="0" applyNumberFormat="1" applyFont="1" applyFill="1" applyBorder="1" applyAlignment="1">
      <alignment vertical="top" wrapText="1"/>
    </xf>
    <xf numFmtId="0" fontId="2" fillId="4" borderId="2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vertical="top" wrapText="1"/>
      <protection locked="0"/>
    </xf>
    <xf numFmtId="0" fontId="2" fillId="4" borderId="3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top" wrapText="1"/>
      <protection locked="0"/>
    </xf>
    <xf numFmtId="167" fontId="34" fillId="0" borderId="0" xfId="0" applyNumberFormat="1" applyFont="1" applyFill="1" applyAlignment="1">
      <alignment horizontal="center" vertical="center"/>
    </xf>
    <xf numFmtId="0" fontId="19" fillId="6" borderId="2" xfId="0" applyNumberFormat="1" applyFont="1" applyFill="1" applyBorder="1" applyAlignment="1">
      <alignment vertical="top" wrapText="1"/>
    </xf>
    <xf numFmtId="0" fontId="38" fillId="7" borderId="0" xfId="0" applyNumberFormat="1" applyFont="1" applyFill="1" applyAlignment="1">
      <alignment wrapText="1"/>
    </xf>
    <xf numFmtId="0" fontId="2" fillId="7" borderId="2" xfId="0" applyFont="1" applyFill="1" applyBorder="1" applyAlignment="1" applyProtection="1">
      <alignment horizontal="left" vertical="top" wrapText="1"/>
      <protection locked="0"/>
    </xf>
    <xf numFmtId="1" fontId="11" fillId="0" borderId="2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9" fillId="0" borderId="0" xfId="0" applyNumberFormat="1" applyFont="1" applyFill="1"/>
    <xf numFmtId="3" fontId="2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>
      <alignment vertical="top" wrapText="1"/>
    </xf>
    <xf numFmtId="0" fontId="11" fillId="4" borderId="2" xfId="0" applyNumberFormat="1" applyFont="1" applyFill="1" applyBorder="1" applyAlignment="1">
      <alignment vertical="top" wrapText="1"/>
    </xf>
    <xf numFmtId="165" fontId="2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38" fillId="4" borderId="0" xfId="0" applyNumberFormat="1" applyFont="1" applyFill="1" applyAlignment="1">
      <alignment wrapText="1"/>
    </xf>
    <xf numFmtId="0" fontId="19" fillId="4" borderId="2" xfId="0" applyNumberFormat="1" applyFont="1" applyFill="1" applyBorder="1" applyAlignment="1">
      <alignment vertical="top" wrapText="1"/>
    </xf>
    <xf numFmtId="0" fontId="37" fillId="4" borderId="0" xfId="0" applyNumberFormat="1" applyFont="1" applyFill="1" applyAlignment="1">
      <alignment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>
      <alignment horizontal="left" vertical="top" wrapText="1"/>
    </xf>
    <xf numFmtId="0" fontId="29" fillId="4" borderId="0" xfId="0" applyNumberFormat="1" applyFont="1" applyFill="1" applyAlignment="1">
      <alignment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37" fillId="4" borderId="0" xfId="0" applyNumberFormat="1" applyFont="1" applyFill="1" applyAlignment="1">
      <alignment wrapText="1"/>
    </xf>
    <xf numFmtId="0" fontId="10" fillId="4" borderId="0" xfId="0" applyNumberFormat="1" applyFont="1" applyFill="1" applyAlignment="1">
      <alignment wrapText="1"/>
    </xf>
    <xf numFmtId="0" fontId="11" fillId="4" borderId="2" xfId="0" applyNumberFormat="1" applyFont="1" applyFill="1" applyBorder="1" applyAlignment="1">
      <alignment horizontal="left" vertical="top" wrapText="1"/>
    </xf>
    <xf numFmtId="0" fontId="12" fillId="4" borderId="0" xfId="0" applyFont="1" applyFill="1" applyBorder="1" applyAlignment="1" applyProtection="1">
      <alignment wrapText="1"/>
      <protection locked="0"/>
    </xf>
    <xf numFmtId="0" fontId="19" fillId="4" borderId="2" xfId="0" applyNumberFormat="1" applyFont="1" applyFill="1" applyBorder="1" applyAlignment="1">
      <alignment horizontal="left" vertical="top" wrapText="1"/>
    </xf>
    <xf numFmtId="0" fontId="25" fillId="4" borderId="0" xfId="0" applyNumberFormat="1" applyFont="1" applyFill="1" applyAlignment="1">
      <alignment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0" borderId="3" xfId="1" applyNumberFormat="1" applyFont="1" applyFill="1" applyBorder="1" applyAlignment="1">
      <alignment horizontal="left" vertical="top" wrapText="1"/>
    </xf>
    <xf numFmtId="0" fontId="2" fillId="0" borderId="4" xfId="1" applyNumberFormat="1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>
      <alignment horizontal="left" vertical="top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right"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top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25"/>
  <sheetViews>
    <sheetView tabSelected="1" topLeftCell="B1" zoomScale="60" zoomScaleNormal="60" zoomScaleSheetLayoutView="90" workbookViewId="0">
      <selection activeCell="Q25" sqref="Q25"/>
    </sheetView>
  </sheetViews>
  <sheetFormatPr defaultColWidth="8.85546875" defaultRowHeight="25.5" x14ac:dyDescent="0.35"/>
  <cols>
    <col min="1" max="1" width="4" style="2" hidden="1" customWidth="1"/>
    <col min="2" max="3" width="6.85546875" style="2" customWidth="1"/>
    <col min="4" max="4" width="12.7109375" style="2" customWidth="1"/>
    <col min="5" max="5" width="12.5703125" style="2" customWidth="1"/>
    <col min="6" max="7" width="10.140625" style="2" customWidth="1"/>
    <col min="8" max="8" width="14.140625" style="2" customWidth="1"/>
    <col min="9" max="11" width="9" style="2" customWidth="1"/>
    <col min="12" max="14" width="8.28515625" style="2" customWidth="1"/>
    <col min="15" max="15" width="17" style="2" customWidth="1"/>
    <col min="16" max="16" width="10.140625" style="2" customWidth="1"/>
    <col min="17" max="17" width="91.5703125" style="14" customWidth="1"/>
    <col min="18" max="18" width="18.5703125" style="47" customWidth="1"/>
    <col min="19" max="19" width="24.42578125" style="38" customWidth="1"/>
    <col min="20" max="25" width="16.140625" style="38" customWidth="1"/>
    <col min="26" max="26" width="53.42578125" style="20" customWidth="1"/>
    <col min="27" max="27" width="25.28515625" style="2" customWidth="1"/>
    <col min="28" max="16384" width="8.85546875" style="2"/>
  </cols>
  <sheetData>
    <row r="1" spans="1:26" ht="63" customHeight="1" x14ac:dyDescent="0.35">
      <c r="A1" s="1"/>
      <c r="B1" s="172" t="s">
        <v>100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6" ht="39.75" customHeight="1" x14ac:dyDescent="0.35">
      <c r="A2" s="1"/>
      <c r="B2" s="174" t="s">
        <v>25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</row>
    <row r="3" spans="1:26" ht="24" customHeight="1" x14ac:dyDescent="0.35">
      <c r="A3" s="1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</row>
    <row r="4" spans="1:26" ht="24" customHeight="1" x14ac:dyDescent="0.35">
      <c r="A4" s="1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6" ht="24" customHeight="1" x14ac:dyDescent="0.35">
      <c r="A5" s="1"/>
      <c r="B5" s="161" t="s">
        <v>105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6" ht="24" customHeight="1" x14ac:dyDescent="0.35">
      <c r="A6" s="1"/>
      <c r="B6" s="161" t="s">
        <v>106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</row>
    <row r="7" spans="1:26" ht="24" customHeight="1" x14ac:dyDescent="0.35">
      <c r="A7" s="1"/>
      <c r="B7" s="161" t="s">
        <v>107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</row>
    <row r="8" spans="1:26" ht="24" customHeight="1" x14ac:dyDescent="0.35">
      <c r="A8" s="1"/>
      <c r="B8" s="161" t="s">
        <v>108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</row>
    <row r="9" spans="1:26" ht="24" customHeight="1" x14ac:dyDescent="0.35">
      <c r="A9" s="1"/>
      <c r="B9" s="161" t="s">
        <v>109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</row>
    <row r="10" spans="1:26" ht="24" customHeight="1" x14ac:dyDescent="0.35">
      <c r="A10" s="1"/>
      <c r="B10" s="161" t="s">
        <v>110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</row>
    <row r="11" spans="1:26" ht="24" customHeight="1" x14ac:dyDescent="0.35">
      <c r="A11" s="1"/>
      <c r="B11" s="161" t="s">
        <v>111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</row>
    <row r="12" spans="1:26" ht="20.25" customHeight="1" x14ac:dyDescent="0.35">
      <c r="A12" s="1"/>
      <c r="B12" s="161" t="s">
        <v>302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78"/>
    </row>
    <row r="13" spans="1:26" ht="12" customHeight="1" x14ac:dyDescent="0.35">
      <c r="A13" s="1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3"/>
      <c r="S13" s="36"/>
      <c r="T13" s="36"/>
      <c r="U13" s="36"/>
      <c r="V13" s="36"/>
      <c r="W13" s="36"/>
      <c r="X13" s="36"/>
      <c r="Y13" s="36"/>
    </row>
    <row r="14" spans="1:26" ht="15" customHeight="1" x14ac:dyDescent="0.35">
      <c r="A14" s="66"/>
      <c r="B14" s="176" t="s">
        <v>26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68" t="s">
        <v>27</v>
      </c>
      <c r="M14" s="168"/>
      <c r="N14" s="168"/>
      <c r="O14" s="168"/>
      <c r="P14" s="168" t="s">
        <v>28</v>
      </c>
      <c r="Q14" s="168" t="s">
        <v>37</v>
      </c>
      <c r="R14" s="168" t="s">
        <v>91</v>
      </c>
      <c r="S14" s="173" t="s">
        <v>38</v>
      </c>
      <c r="T14" s="168" t="s">
        <v>39</v>
      </c>
      <c r="U14" s="168"/>
      <c r="V14" s="168"/>
      <c r="W14" s="168"/>
      <c r="X14" s="168"/>
      <c r="Y14" s="168"/>
    </row>
    <row r="15" spans="1:26" ht="36.75" customHeight="1" x14ac:dyDescent="0.35">
      <c r="A15" s="66"/>
      <c r="B15" s="168" t="s">
        <v>29</v>
      </c>
      <c r="C15" s="168"/>
      <c r="D15" s="168" t="s">
        <v>30</v>
      </c>
      <c r="E15" s="168" t="s">
        <v>31</v>
      </c>
      <c r="F15" s="168" t="s">
        <v>35</v>
      </c>
      <c r="G15" s="168"/>
      <c r="H15" s="168" t="s">
        <v>36</v>
      </c>
      <c r="I15" s="168" t="s">
        <v>32</v>
      </c>
      <c r="J15" s="168"/>
      <c r="K15" s="168"/>
      <c r="L15" s="168" t="s">
        <v>33</v>
      </c>
      <c r="M15" s="168"/>
      <c r="N15" s="168"/>
      <c r="O15" s="168" t="s">
        <v>34</v>
      </c>
      <c r="P15" s="168"/>
      <c r="Q15" s="168"/>
      <c r="R15" s="168"/>
      <c r="S15" s="173"/>
      <c r="T15" s="168"/>
      <c r="U15" s="168"/>
      <c r="V15" s="168"/>
      <c r="W15" s="168"/>
      <c r="X15" s="168"/>
      <c r="Y15" s="168"/>
    </row>
    <row r="16" spans="1:26" ht="78" customHeight="1" x14ac:dyDescent="0.35">
      <c r="A16" s="66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73"/>
      <c r="T16" s="62">
        <v>2026</v>
      </c>
      <c r="U16" s="62">
        <v>2027</v>
      </c>
      <c r="V16" s="62">
        <v>2028</v>
      </c>
      <c r="W16" s="62">
        <v>2029</v>
      </c>
      <c r="X16" s="62">
        <v>2030</v>
      </c>
      <c r="Y16" s="62">
        <v>2031</v>
      </c>
    </row>
    <row r="17" spans="1:27" x14ac:dyDescent="0.35">
      <c r="A17" s="66"/>
      <c r="B17" s="62">
        <v>1</v>
      </c>
      <c r="C17" s="62">
        <v>2</v>
      </c>
      <c r="D17" s="62">
        <v>3</v>
      </c>
      <c r="E17" s="62">
        <v>4</v>
      </c>
      <c r="F17" s="62">
        <v>5</v>
      </c>
      <c r="G17" s="62">
        <v>6</v>
      </c>
      <c r="H17" s="62">
        <v>7</v>
      </c>
      <c r="I17" s="62">
        <v>8</v>
      </c>
      <c r="J17" s="62">
        <v>9</v>
      </c>
      <c r="K17" s="62">
        <v>10</v>
      </c>
      <c r="L17" s="62">
        <v>11</v>
      </c>
      <c r="M17" s="62">
        <v>12</v>
      </c>
      <c r="N17" s="62">
        <v>13</v>
      </c>
      <c r="O17" s="62">
        <v>14</v>
      </c>
      <c r="P17" s="62">
        <v>15</v>
      </c>
      <c r="Q17" s="62">
        <v>16</v>
      </c>
      <c r="R17" s="62">
        <v>17</v>
      </c>
      <c r="S17" s="113">
        <v>18</v>
      </c>
      <c r="T17" s="62">
        <v>19</v>
      </c>
      <c r="U17" s="62">
        <v>20</v>
      </c>
      <c r="V17" s="62">
        <v>21</v>
      </c>
      <c r="W17" s="62">
        <v>22</v>
      </c>
      <c r="X17" s="62">
        <v>23</v>
      </c>
      <c r="Y17" s="62">
        <v>24</v>
      </c>
      <c r="Z17" s="20" t="s">
        <v>40</v>
      </c>
    </row>
    <row r="18" spans="1:27" ht="25.5" customHeight="1" x14ac:dyDescent="0.35">
      <c r="A18" s="66"/>
      <c r="B18" s="35">
        <v>0</v>
      </c>
      <c r="C18" s="35">
        <v>1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75" t="s">
        <v>1</v>
      </c>
      <c r="R18" s="76" t="s">
        <v>2</v>
      </c>
      <c r="S18" s="77">
        <f t="shared" ref="S18:Y18" si="0">S24+S71+S142+S168+S206</f>
        <v>7783756.9000000004</v>
      </c>
      <c r="T18" s="77">
        <f t="shared" si="0"/>
        <v>8143526.8999999985</v>
      </c>
      <c r="U18" s="77">
        <f t="shared" si="0"/>
        <v>8740031</v>
      </c>
      <c r="V18" s="77">
        <f t="shared" si="0"/>
        <v>8940031</v>
      </c>
      <c r="W18" s="77">
        <f t="shared" si="0"/>
        <v>8505198.8000000007</v>
      </c>
      <c r="X18" s="77">
        <f t="shared" si="0"/>
        <v>8505198.8000000007</v>
      </c>
      <c r="Y18" s="77">
        <f t="shared" si="0"/>
        <v>8505198.8000000007</v>
      </c>
      <c r="Z18" s="21"/>
    </row>
    <row r="19" spans="1:27" ht="62.25" customHeight="1" x14ac:dyDescent="0.35">
      <c r="A19" s="6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59" t="s">
        <v>41</v>
      </c>
      <c r="R19" s="60"/>
      <c r="S19" s="63" t="s">
        <v>3</v>
      </c>
      <c r="T19" s="60"/>
      <c r="U19" s="60"/>
      <c r="V19" s="60"/>
      <c r="W19" s="60"/>
      <c r="X19" s="60"/>
      <c r="Y19" s="60"/>
      <c r="Z19" s="21"/>
    </row>
    <row r="20" spans="1:27" ht="26.25" customHeight="1" x14ac:dyDescent="0.35">
      <c r="A20" s="6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8" t="s">
        <v>42</v>
      </c>
      <c r="R20" s="63" t="s">
        <v>4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4">
        <v>100</v>
      </c>
      <c r="Y20" s="4">
        <v>100</v>
      </c>
      <c r="Z20" s="20" t="s">
        <v>43</v>
      </c>
    </row>
    <row r="21" spans="1:27" ht="56.25" x14ac:dyDescent="0.35">
      <c r="A21" s="6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9" t="s">
        <v>312</v>
      </c>
      <c r="R21" s="60" t="s">
        <v>4</v>
      </c>
      <c r="S21" s="4">
        <v>99.8</v>
      </c>
      <c r="T21" s="4">
        <v>99.8</v>
      </c>
      <c r="U21" s="4">
        <v>99.9</v>
      </c>
      <c r="V21" s="4">
        <v>99.9</v>
      </c>
      <c r="W21" s="4">
        <v>99.9</v>
      </c>
      <c r="X21" s="4">
        <v>99.9</v>
      </c>
      <c r="Y21" s="4">
        <v>99.9</v>
      </c>
      <c r="Z21" s="20" t="s">
        <v>44</v>
      </c>
    </row>
    <row r="22" spans="1:27" ht="37.5" x14ac:dyDescent="0.35">
      <c r="A22" s="6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9" t="s">
        <v>326</v>
      </c>
      <c r="R22" s="63" t="s">
        <v>4</v>
      </c>
      <c r="S22" s="4">
        <v>79.599999999999994</v>
      </c>
      <c r="T22" s="4">
        <v>82.5</v>
      </c>
      <c r="U22" s="4">
        <v>82.5</v>
      </c>
      <c r="V22" s="4">
        <v>82.8</v>
      </c>
      <c r="W22" s="4">
        <v>83.3</v>
      </c>
      <c r="X22" s="4">
        <v>83.3</v>
      </c>
      <c r="Y22" s="4">
        <v>83.6</v>
      </c>
      <c r="Z22" s="20" t="s">
        <v>44</v>
      </c>
    </row>
    <row r="23" spans="1:27" ht="42.75" customHeight="1" x14ac:dyDescent="0.35">
      <c r="A23" s="6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8" t="s">
        <v>325</v>
      </c>
      <c r="R23" s="60" t="s">
        <v>4</v>
      </c>
      <c r="S23" s="4">
        <v>80.5</v>
      </c>
      <c r="T23" s="4">
        <v>82</v>
      </c>
      <c r="U23" s="4">
        <v>82.5</v>
      </c>
      <c r="V23" s="4">
        <v>82.8</v>
      </c>
      <c r="W23" s="4">
        <v>83</v>
      </c>
      <c r="X23" s="4">
        <v>83.5</v>
      </c>
      <c r="Y23" s="4">
        <v>83.8</v>
      </c>
      <c r="Z23" s="20" t="s">
        <v>45</v>
      </c>
    </row>
    <row r="24" spans="1:27" ht="30" customHeight="1" x14ac:dyDescent="0.35">
      <c r="A24" s="66"/>
      <c r="B24" s="41">
        <v>0</v>
      </c>
      <c r="C24" s="41">
        <v>1</v>
      </c>
      <c r="D24" s="41">
        <v>1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 t="s">
        <v>133</v>
      </c>
      <c r="P24" s="41"/>
      <c r="Q24" s="42" t="s">
        <v>46</v>
      </c>
      <c r="R24" s="43" t="s">
        <v>2</v>
      </c>
      <c r="S24" s="49">
        <f t="shared" ref="S24:Y24" si="1">S25+S36</f>
        <v>3168591.8</v>
      </c>
      <c r="T24" s="49">
        <f t="shared" si="1"/>
        <v>3319653.3</v>
      </c>
      <c r="U24" s="49">
        <f t="shared" si="1"/>
        <v>3674098</v>
      </c>
      <c r="V24" s="49">
        <f t="shared" si="1"/>
        <v>3910678.9</v>
      </c>
      <c r="W24" s="49">
        <f t="shared" si="1"/>
        <v>3910678.9</v>
      </c>
      <c r="X24" s="49">
        <f t="shared" si="1"/>
        <v>3910678.9</v>
      </c>
      <c r="Y24" s="49">
        <f t="shared" si="1"/>
        <v>3910678.9</v>
      </c>
      <c r="Z24" s="22"/>
    </row>
    <row r="25" spans="1:27" ht="151.5" customHeight="1" x14ac:dyDescent="0.35">
      <c r="A25" s="66"/>
      <c r="B25" s="108" t="s">
        <v>136</v>
      </c>
      <c r="C25" s="108" t="s">
        <v>137</v>
      </c>
      <c r="D25" s="108" t="s">
        <v>137</v>
      </c>
      <c r="E25" s="108" t="s">
        <v>138</v>
      </c>
      <c r="F25" s="44"/>
      <c r="G25" s="44"/>
      <c r="H25" s="44"/>
      <c r="I25" s="44"/>
      <c r="J25" s="44"/>
      <c r="K25" s="44"/>
      <c r="L25" s="44"/>
      <c r="M25" s="44"/>
      <c r="N25" s="44"/>
      <c r="O25" s="108" t="s">
        <v>134</v>
      </c>
      <c r="P25" s="44"/>
      <c r="Q25" s="131" t="s">
        <v>279</v>
      </c>
      <c r="R25" s="45" t="s">
        <v>2</v>
      </c>
      <c r="S25" s="50">
        <f>S26</f>
        <v>34610.5</v>
      </c>
      <c r="T25" s="50">
        <f t="shared" ref="T25:Y25" si="2">T26</f>
        <v>15380.1</v>
      </c>
      <c r="U25" s="50">
        <f t="shared" si="2"/>
        <v>0</v>
      </c>
      <c r="V25" s="50">
        <f t="shared" si="2"/>
        <v>0</v>
      </c>
      <c r="W25" s="50">
        <f t="shared" si="2"/>
        <v>0</v>
      </c>
      <c r="X25" s="50">
        <f t="shared" si="2"/>
        <v>0</v>
      </c>
      <c r="Y25" s="50">
        <f t="shared" si="2"/>
        <v>0</v>
      </c>
    </row>
    <row r="26" spans="1:27" ht="24.75" customHeight="1" x14ac:dyDescent="0.4">
      <c r="A26" s="66"/>
      <c r="B26" s="109" t="s">
        <v>136</v>
      </c>
      <c r="C26" s="109" t="s">
        <v>137</v>
      </c>
      <c r="D26" s="109" t="s">
        <v>137</v>
      </c>
      <c r="E26" s="109" t="s">
        <v>138</v>
      </c>
      <c r="F26" s="109" t="s">
        <v>137</v>
      </c>
      <c r="G26" s="109" t="s">
        <v>137</v>
      </c>
      <c r="H26" s="109"/>
      <c r="I26" s="109"/>
      <c r="J26" s="109"/>
      <c r="K26" s="109"/>
      <c r="L26" s="109"/>
      <c r="M26" s="109"/>
      <c r="N26" s="109"/>
      <c r="O26" s="109" t="s">
        <v>135</v>
      </c>
      <c r="P26" s="10"/>
      <c r="Q26" s="19" t="s">
        <v>308</v>
      </c>
      <c r="R26" s="63" t="s">
        <v>2</v>
      </c>
      <c r="S26" s="6">
        <f>S28+S30+S32+S34</f>
        <v>34610.5</v>
      </c>
      <c r="T26" s="6">
        <f t="shared" ref="T26:Y26" si="3">T28+T30+T32+T34</f>
        <v>15380.1</v>
      </c>
      <c r="U26" s="6">
        <f t="shared" si="3"/>
        <v>0</v>
      </c>
      <c r="V26" s="6">
        <f t="shared" si="3"/>
        <v>0</v>
      </c>
      <c r="W26" s="6">
        <f t="shared" si="3"/>
        <v>0</v>
      </c>
      <c r="X26" s="6">
        <f t="shared" si="3"/>
        <v>0</v>
      </c>
      <c r="Y26" s="6">
        <f t="shared" si="3"/>
        <v>0</v>
      </c>
      <c r="Z26" s="132" t="s">
        <v>286</v>
      </c>
      <c r="AA26" s="137" t="s">
        <v>305</v>
      </c>
    </row>
    <row r="27" spans="1:27" ht="41.25" customHeight="1" x14ac:dyDescent="0.3">
      <c r="A27" s="6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40" t="s">
        <v>280</v>
      </c>
      <c r="R27" s="121" t="s">
        <v>4</v>
      </c>
      <c r="S27" s="141">
        <v>40.9</v>
      </c>
      <c r="T27" s="126">
        <v>6</v>
      </c>
      <c r="U27" s="123">
        <f t="shared" ref="U27:Y27" si="4">U29+U33+U35</f>
        <v>0</v>
      </c>
      <c r="V27" s="123">
        <f t="shared" si="4"/>
        <v>0</v>
      </c>
      <c r="W27" s="123">
        <f t="shared" si="4"/>
        <v>0</v>
      </c>
      <c r="X27" s="123">
        <f t="shared" si="4"/>
        <v>0</v>
      </c>
      <c r="Y27" s="123">
        <f t="shared" si="4"/>
        <v>0</v>
      </c>
      <c r="Z27" s="142"/>
    </row>
    <row r="28" spans="1:27" ht="57.75" customHeight="1" x14ac:dyDescent="0.35">
      <c r="A28" s="66"/>
      <c r="B28" s="109" t="s">
        <v>136</v>
      </c>
      <c r="C28" s="109" t="s">
        <v>137</v>
      </c>
      <c r="D28" s="109" t="s">
        <v>137</v>
      </c>
      <c r="E28" s="109" t="s">
        <v>138</v>
      </c>
      <c r="F28" s="109" t="s">
        <v>137</v>
      </c>
      <c r="G28" s="109" t="s">
        <v>137</v>
      </c>
      <c r="H28" s="109" t="s">
        <v>139</v>
      </c>
      <c r="I28" s="109" t="s">
        <v>140</v>
      </c>
      <c r="J28" s="109" t="s">
        <v>140</v>
      </c>
      <c r="K28" s="109" t="s">
        <v>141</v>
      </c>
      <c r="L28" s="109" t="s">
        <v>136</v>
      </c>
      <c r="M28" s="109" t="s">
        <v>137</v>
      </c>
      <c r="N28" s="109" t="s">
        <v>137</v>
      </c>
      <c r="O28" s="109" t="s">
        <v>142</v>
      </c>
      <c r="P28" s="10"/>
      <c r="Q28" s="119" t="s">
        <v>249</v>
      </c>
      <c r="R28" s="97" t="s">
        <v>2</v>
      </c>
      <c r="S28" s="31">
        <v>16094.7</v>
      </c>
      <c r="T28" s="31">
        <v>15380.1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101"/>
    </row>
    <row r="29" spans="1:27" ht="41.25" customHeight="1" x14ac:dyDescent="0.35">
      <c r="A29" s="6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64" t="s">
        <v>207</v>
      </c>
      <c r="R29" s="46" t="s">
        <v>307</v>
      </c>
      <c r="S29" s="32">
        <v>13</v>
      </c>
      <c r="T29" s="32">
        <v>5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20" t="s">
        <v>43</v>
      </c>
    </row>
    <row r="30" spans="1:27" ht="57.75" customHeight="1" x14ac:dyDescent="0.35">
      <c r="A30" s="66"/>
      <c r="B30" s="109" t="s">
        <v>136</v>
      </c>
      <c r="C30" s="109" t="s">
        <v>137</v>
      </c>
      <c r="D30" s="109" t="s">
        <v>137</v>
      </c>
      <c r="E30" s="109" t="s">
        <v>138</v>
      </c>
      <c r="F30" s="109" t="s">
        <v>137</v>
      </c>
      <c r="G30" s="109" t="s">
        <v>137</v>
      </c>
      <c r="H30" s="109" t="s">
        <v>143</v>
      </c>
      <c r="I30" s="109" t="s">
        <v>140</v>
      </c>
      <c r="J30" s="109" t="s">
        <v>140</v>
      </c>
      <c r="K30" s="109" t="s">
        <v>144</v>
      </c>
      <c r="L30" s="109" t="s">
        <v>136</v>
      </c>
      <c r="M30" s="109" t="s">
        <v>137</v>
      </c>
      <c r="N30" s="109" t="s">
        <v>137</v>
      </c>
      <c r="O30" s="109" t="s">
        <v>145</v>
      </c>
      <c r="P30" s="10"/>
      <c r="Q30" s="140" t="s">
        <v>313</v>
      </c>
      <c r="R30" s="121" t="s">
        <v>2</v>
      </c>
      <c r="S30" s="122">
        <v>12000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</row>
    <row r="31" spans="1:27" ht="44.25" customHeight="1" x14ac:dyDescent="0.35">
      <c r="A31" s="6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20" t="s">
        <v>127</v>
      </c>
      <c r="R31" s="46" t="s">
        <v>307</v>
      </c>
      <c r="S31" s="123">
        <v>8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</row>
    <row r="32" spans="1:27" ht="59.25" customHeight="1" x14ac:dyDescent="0.35">
      <c r="A32" s="66"/>
      <c r="B32" s="10">
        <v>0</v>
      </c>
      <c r="C32" s="10">
        <v>1</v>
      </c>
      <c r="D32" s="10">
        <v>1</v>
      </c>
      <c r="E32" s="10">
        <v>2</v>
      </c>
      <c r="F32" s="10">
        <v>1</v>
      </c>
      <c r="G32" s="10">
        <v>1</v>
      </c>
      <c r="H32" s="10" t="s">
        <v>139</v>
      </c>
      <c r="I32" s="109" t="s">
        <v>140</v>
      </c>
      <c r="J32" s="109" t="s">
        <v>140</v>
      </c>
      <c r="K32" s="109" t="s">
        <v>151</v>
      </c>
      <c r="L32" s="10">
        <v>0</v>
      </c>
      <c r="M32" s="10">
        <v>1</v>
      </c>
      <c r="N32" s="10">
        <v>1</v>
      </c>
      <c r="O32" s="10" t="s">
        <v>142</v>
      </c>
      <c r="P32" s="10"/>
      <c r="Q32" s="124" t="s">
        <v>250</v>
      </c>
      <c r="R32" s="125" t="s">
        <v>2</v>
      </c>
      <c r="S32" s="126">
        <v>404.6</v>
      </c>
      <c r="T32" s="126">
        <v>0</v>
      </c>
      <c r="U32" s="126">
        <v>0</v>
      </c>
      <c r="V32" s="126">
        <v>0</v>
      </c>
      <c r="W32" s="126">
        <v>0</v>
      </c>
      <c r="X32" s="126">
        <v>0</v>
      </c>
      <c r="Y32" s="126">
        <v>0</v>
      </c>
    </row>
    <row r="33" spans="1:27" ht="57.75" customHeight="1" x14ac:dyDescent="0.35">
      <c r="A33" s="6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20" t="s">
        <v>283</v>
      </c>
      <c r="R33" s="46" t="s">
        <v>307</v>
      </c>
      <c r="S33" s="123">
        <v>1</v>
      </c>
      <c r="T33" s="123">
        <v>0</v>
      </c>
      <c r="U33" s="123">
        <v>0</v>
      </c>
      <c r="V33" s="123">
        <v>0</v>
      </c>
      <c r="W33" s="123">
        <v>0</v>
      </c>
      <c r="X33" s="123">
        <v>0</v>
      </c>
      <c r="Y33" s="123">
        <v>0</v>
      </c>
      <c r="Z33" s="20" t="s">
        <v>43</v>
      </c>
    </row>
    <row r="34" spans="1:27" ht="61.5" customHeight="1" x14ac:dyDescent="0.35">
      <c r="A34" s="66"/>
      <c r="B34" s="109" t="s">
        <v>136</v>
      </c>
      <c r="C34" s="109" t="s">
        <v>137</v>
      </c>
      <c r="D34" s="109" t="s">
        <v>137</v>
      </c>
      <c r="E34" s="109" t="s">
        <v>138</v>
      </c>
      <c r="F34" s="109" t="s">
        <v>137</v>
      </c>
      <c r="G34" s="109" t="s">
        <v>137</v>
      </c>
      <c r="H34" s="109" t="s">
        <v>139</v>
      </c>
      <c r="I34" s="109" t="s">
        <v>140</v>
      </c>
      <c r="J34" s="109" t="s">
        <v>140</v>
      </c>
      <c r="K34" s="109" t="s">
        <v>146</v>
      </c>
      <c r="L34" s="109" t="s">
        <v>136</v>
      </c>
      <c r="M34" s="109" t="s">
        <v>137</v>
      </c>
      <c r="N34" s="109" t="s">
        <v>137</v>
      </c>
      <c r="O34" s="109" t="s">
        <v>142</v>
      </c>
      <c r="P34" s="10"/>
      <c r="Q34" s="127" t="s">
        <v>259</v>
      </c>
      <c r="R34" s="128" t="s">
        <v>2</v>
      </c>
      <c r="S34" s="126">
        <v>6111.2</v>
      </c>
      <c r="T34" s="126">
        <v>0</v>
      </c>
      <c r="U34" s="126">
        <v>0</v>
      </c>
      <c r="V34" s="126">
        <v>0</v>
      </c>
      <c r="W34" s="126">
        <v>0</v>
      </c>
      <c r="X34" s="126">
        <v>0</v>
      </c>
      <c r="Y34" s="126">
        <v>0</v>
      </c>
      <c r="Z34" s="78"/>
    </row>
    <row r="35" spans="1:27" ht="57" customHeight="1" x14ac:dyDescent="0.35">
      <c r="A35" s="6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29" t="s">
        <v>115</v>
      </c>
      <c r="R35" s="46" t="s">
        <v>307</v>
      </c>
      <c r="S35" s="123">
        <v>12</v>
      </c>
      <c r="T35" s="123">
        <v>0</v>
      </c>
      <c r="U35" s="123">
        <v>0</v>
      </c>
      <c r="V35" s="123">
        <v>0</v>
      </c>
      <c r="W35" s="123">
        <v>0</v>
      </c>
      <c r="X35" s="123">
        <v>0</v>
      </c>
      <c r="Y35" s="123">
        <v>0</v>
      </c>
      <c r="Z35" s="20" t="s">
        <v>43</v>
      </c>
    </row>
    <row r="36" spans="1:27" ht="44.25" customHeight="1" x14ac:dyDescent="0.35">
      <c r="A36" s="66"/>
      <c r="B36" s="44">
        <v>0</v>
      </c>
      <c r="C36" s="44">
        <v>1</v>
      </c>
      <c r="D36" s="44">
        <v>1</v>
      </c>
      <c r="E36" s="44">
        <v>4</v>
      </c>
      <c r="F36" s="44"/>
      <c r="G36" s="44"/>
      <c r="H36" s="44"/>
      <c r="I36" s="44"/>
      <c r="J36" s="44"/>
      <c r="K36" s="44"/>
      <c r="L36" s="44"/>
      <c r="M36" s="44"/>
      <c r="N36" s="44"/>
      <c r="O36" s="44" t="s">
        <v>147</v>
      </c>
      <c r="P36" s="44"/>
      <c r="Q36" s="48" t="s">
        <v>101</v>
      </c>
      <c r="R36" s="51" t="s">
        <v>2</v>
      </c>
      <c r="S36" s="52">
        <f t="shared" ref="S36:Y36" si="5">S37+S51+S59+S66</f>
        <v>3133981.3</v>
      </c>
      <c r="T36" s="52">
        <f t="shared" si="5"/>
        <v>3304273.1999999997</v>
      </c>
      <c r="U36" s="52">
        <f t="shared" si="5"/>
        <v>3674098</v>
      </c>
      <c r="V36" s="52">
        <f t="shared" si="5"/>
        <v>3910678.9</v>
      </c>
      <c r="W36" s="52">
        <f t="shared" si="5"/>
        <v>3910678.9</v>
      </c>
      <c r="X36" s="52">
        <f t="shared" si="5"/>
        <v>3910678.9</v>
      </c>
      <c r="Y36" s="52">
        <f t="shared" si="5"/>
        <v>3910678.9</v>
      </c>
      <c r="AA36" s="25"/>
    </row>
    <row r="37" spans="1:27" ht="57.75" customHeight="1" x14ac:dyDescent="0.35">
      <c r="A37" s="66"/>
      <c r="B37" s="10">
        <v>0</v>
      </c>
      <c r="C37" s="10">
        <v>1</v>
      </c>
      <c r="D37" s="10">
        <v>1</v>
      </c>
      <c r="E37" s="10">
        <v>4</v>
      </c>
      <c r="F37" s="10">
        <v>1</v>
      </c>
      <c r="G37" s="10">
        <v>1</v>
      </c>
      <c r="H37" s="10"/>
      <c r="I37" s="10"/>
      <c r="J37" s="10"/>
      <c r="K37" s="10"/>
      <c r="L37" s="10"/>
      <c r="M37" s="10"/>
      <c r="N37" s="10"/>
      <c r="O37" s="10" t="s">
        <v>148</v>
      </c>
      <c r="P37" s="10"/>
      <c r="Q37" s="5" t="s">
        <v>5</v>
      </c>
      <c r="R37" s="60" t="s">
        <v>2</v>
      </c>
      <c r="S37" s="6">
        <f>S39+S42+S49</f>
        <v>2860984.4</v>
      </c>
      <c r="T37" s="6">
        <f>T39+T42+T49</f>
        <v>2955520.0999999996</v>
      </c>
      <c r="U37" s="6">
        <f t="shared" ref="U37:Y37" si="6">U39+U42+U49</f>
        <v>3434832</v>
      </c>
      <c r="V37" s="6">
        <f t="shared" si="6"/>
        <v>3656551.5</v>
      </c>
      <c r="W37" s="6">
        <f t="shared" si="6"/>
        <v>3656551.5</v>
      </c>
      <c r="X37" s="6">
        <f t="shared" si="6"/>
        <v>3656551.5</v>
      </c>
      <c r="Y37" s="6">
        <f t="shared" si="6"/>
        <v>3656551.5</v>
      </c>
    </row>
    <row r="38" spans="1:27" ht="42.75" customHeight="1" x14ac:dyDescent="0.35">
      <c r="A38" s="6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59" t="s">
        <v>6</v>
      </c>
      <c r="R38" s="60" t="s">
        <v>7</v>
      </c>
      <c r="S38" s="8">
        <v>23008</v>
      </c>
      <c r="T38" s="8">
        <v>23008</v>
      </c>
      <c r="U38" s="8">
        <v>23008</v>
      </c>
      <c r="V38" s="8">
        <v>23008</v>
      </c>
      <c r="W38" s="8">
        <v>23008</v>
      </c>
      <c r="X38" s="8">
        <v>23008</v>
      </c>
      <c r="Y38" s="8">
        <v>23008</v>
      </c>
      <c r="Z38" s="20" t="s">
        <v>43</v>
      </c>
    </row>
    <row r="39" spans="1:27" ht="81" customHeight="1" x14ac:dyDescent="0.35">
      <c r="A39" s="66"/>
      <c r="B39" s="109">
        <v>0</v>
      </c>
      <c r="C39" s="109">
        <v>1</v>
      </c>
      <c r="D39" s="109">
        <v>1</v>
      </c>
      <c r="E39" s="109">
        <v>4</v>
      </c>
      <c r="F39" s="109">
        <v>1</v>
      </c>
      <c r="G39" s="109">
        <v>1</v>
      </c>
      <c r="H39" s="109" t="s">
        <v>149</v>
      </c>
      <c r="I39" s="109" t="s">
        <v>140</v>
      </c>
      <c r="J39" s="109" t="s">
        <v>140</v>
      </c>
      <c r="K39" s="109" t="s">
        <v>140</v>
      </c>
      <c r="L39" s="109" t="s">
        <v>136</v>
      </c>
      <c r="M39" s="109" t="s">
        <v>137</v>
      </c>
      <c r="N39" s="109" t="s">
        <v>137</v>
      </c>
      <c r="O39" s="109" t="s">
        <v>150</v>
      </c>
      <c r="P39" s="109"/>
      <c r="Q39" s="107" t="s">
        <v>8</v>
      </c>
      <c r="R39" s="106" t="s">
        <v>9</v>
      </c>
      <c r="S39" s="9">
        <v>1141708.1000000001</v>
      </c>
      <c r="T39" s="9">
        <v>1170377.3</v>
      </c>
      <c r="U39" s="9">
        <v>1642575.4</v>
      </c>
      <c r="V39" s="9">
        <v>1864294.9</v>
      </c>
      <c r="W39" s="9">
        <v>1864294.9</v>
      </c>
      <c r="X39" s="9">
        <v>1864294.9</v>
      </c>
      <c r="Y39" s="9">
        <v>1864294.9</v>
      </c>
    </row>
    <row r="40" spans="1:27" ht="56.25" x14ac:dyDescent="0.35">
      <c r="A40" s="6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59" t="s">
        <v>58</v>
      </c>
      <c r="R40" s="46" t="s">
        <v>307</v>
      </c>
      <c r="S40" s="63">
        <v>83</v>
      </c>
      <c r="T40" s="63">
        <v>83</v>
      </c>
      <c r="U40" s="63">
        <v>83</v>
      </c>
      <c r="V40" s="63">
        <v>83</v>
      </c>
      <c r="W40" s="63">
        <v>83</v>
      </c>
      <c r="X40" s="63">
        <v>83</v>
      </c>
      <c r="Y40" s="63">
        <v>83</v>
      </c>
      <c r="Z40" s="20" t="s">
        <v>43</v>
      </c>
    </row>
    <row r="41" spans="1:27" ht="40.5" customHeight="1" x14ac:dyDescent="0.35">
      <c r="A41" s="6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59" t="s">
        <v>59</v>
      </c>
      <c r="R41" s="46" t="s">
        <v>307</v>
      </c>
      <c r="S41" s="63">
        <v>16</v>
      </c>
      <c r="T41" s="63">
        <v>16</v>
      </c>
      <c r="U41" s="63">
        <v>16</v>
      </c>
      <c r="V41" s="63">
        <v>16</v>
      </c>
      <c r="W41" s="63">
        <v>16</v>
      </c>
      <c r="X41" s="63">
        <v>16</v>
      </c>
      <c r="Y41" s="63">
        <v>16</v>
      </c>
      <c r="Z41" s="20" t="s">
        <v>43</v>
      </c>
    </row>
    <row r="42" spans="1:27" ht="24.75" customHeight="1" x14ac:dyDescent="0.35">
      <c r="A42" s="6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69" t="s">
        <v>10</v>
      </c>
      <c r="R42" s="158" t="s">
        <v>9</v>
      </c>
      <c r="S42" s="9">
        <f>S43+S44</f>
        <v>1677581</v>
      </c>
      <c r="T42" s="9">
        <f>T43+T44</f>
        <v>1682530.5</v>
      </c>
      <c r="U42" s="9">
        <f t="shared" ref="U42:Y42" si="7">U43+U44</f>
        <v>1689644.3</v>
      </c>
      <c r="V42" s="9">
        <f t="shared" si="7"/>
        <v>1689644.3</v>
      </c>
      <c r="W42" s="9">
        <f t="shared" si="7"/>
        <v>1689644.3</v>
      </c>
      <c r="X42" s="9">
        <f t="shared" si="7"/>
        <v>1689644.3</v>
      </c>
      <c r="Y42" s="9">
        <f t="shared" si="7"/>
        <v>1689644.3</v>
      </c>
    </row>
    <row r="43" spans="1:27" ht="23.25" customHeight="1" x14ac:dyDescent="0.35">
      <c r="A43" s="66"/>
      <c r="B43" s="109">
        <v>0</v>
      </c>
      <c r="C43" s="109">
        <v>1</v>
      </c>
      <c r="D43" s="109">
        <v>1</v>
      </c>
      <c r="E43" s="109">
        <v>4</v>
      </c>
      <c r="F43" s="109">
        <v>1</v>
      </c>
      <c r="G43" s="109">
        <v>1</v>
      </c>
      <c r="H43" s="109" t="s">
        <v>152</v>
      </c>
      <c r="I43" s="109" t="s">
        <v>140</v>
      </c>
      <c r="J43" s="109" t="s">
        <v>140</v>
      </c>
      <c r="K43" s="109" t="s">
        <v>153</v>
      </c>
      <c r="L43" s="109" t="s">
        <v>136</v>
      </c>
      <c r="M43" s="109" t="s">
        <v>137</v>
      </c>
      <c r="N43" s="109" t="s">
        <v>137</v>
      </c>
      <c r="O43" s="109" t="s">
        <v>154</v>
      </c>
      <c r="P43" s="109"/>
      <c r="Q43" s="170"/>
      <c r="R43" s="159"/>
      <c r="S43" s="9">
        <v>1501945.4</v>
      </c>
      <c r="T43" s="9">
        <v>1506813.5</v>
      </c>
      <c r="U43" s="9">
        <v>1513927.3</v>
      </c>
      <c r="V43" s="9">
        <v>1513927.3</v>
      </c>
      <c r="W43" s="9">
        <v>1513927.3</v>
      </c>
      <c r="X43" s="9">
        <v>1513927.3</v>
      </c>
      <c r="Y43" s="9">
        <v>1513927.3</v>
      </c>
    </row>
    <row r="44" spans="1:27" ht="29.25" customHeight="1" x14ac:dyDescent="0.35">
      <c r="A44" s="66"/>
      <c r="B44" s="109">
        <v>0</v>
      </c>
      <c r="C44" s="109">
        <v>1</v>
      </c>
      <c r="D44" s="109">
        <v>1</v>
      </c>
      <c r="E44" s="109">
        <v>4</v>
      </c>
      <c r="F44" s="109">
        <v>1</v>
      </c>
      <c r="G44" s="109">
        <v>1</v>
      </c>
      <c r="H44" s="109" t="s">
        <v>155</v>
      </c>
      <c r="I44" s="109" t="s">
        <v>140</v>
      </c>
      <c r="J44" s="109" t="s">
        <v>140</v>
      </c>
      <c r="K44" s="109" t="s">
        <v>153</v>
      </c>
      <c r="L44" s="109" t="s">
        <v>136</v>
      </c>
      <c r="M44" s="109" t="s">
        <v>137</v>
      </c>
      <c r="N44" s="109" t="s">
        <v>137</v>
      </c>
      <c r="O44" s="109" t="s">
        <v>156</v>
      </c>
      <c r="P44" s="109"/>
      <c r="Q44" s="171"/>
      <c r="R44" s="160"/>
      <c r="S44" s="9">
        <v>175635.6</v>
      </c>
      <c r="T44" s="9">
        <v>175717</v>
      </c>
      <c r="U44" s="9">
        <v>175717</v>
      </c>
      <c r="V44" s="9">
        <v>175717</v>
      </c>
      <c r="W44" s="9">
        <v>175717</v>
      </c>
      <c r="X44" s="9">
        <v>175717</v>
      </c>
      <c r="Y44" s="9">
        <v>175717</v>
      </c>
    </row>
    <row r="45" spans="1:27" ht="37.5" x14ac:dyDescent="0.35">
      <c r="A45" s="6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59" t="s">
        <v>60</v>
      </c>
      <c r="R45" s="46" t="s">
        <v>307</v>
      </c>
      <c r="S45" s="63">
        <v>83</v>
      </c>
      <c r="T45" s="60">
        <v>83</v>
      </c>
      <c r="U45" s="60">
        <v>83</v>
      </c>
      <c r="V45" s="63">
        <v>83</v>
      </c>
      <c r="W45" s="63">
        <v>83</v>
      </c>
      <c r="X45" s="63">
        <v>83</v>
      </c>
      <c r="Y45" s="63">
        <v>83</v>
      </c>
      <c r="Z45" s="20" t="s">
        <v>43</v>
      </c>
    </row>
    <row r="46" spans="1:27" ht="42" customHeight="1" x14ac:dyDescent="0.35">
      <c r="A46" s="6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59" t="s">
        <v>61</v>
      </c>
      <c r="R46" s="46" t="s">
        <v>307</v>
      </c>
      <c r="S46" s="63">
        <v>16</v>
      </c>
      <c r="T46" s="60">
        <v>16</v>
      </c>
      <c r="U46" s="60">
        <v>16</v>
      </c>
      <c r="V46" s="63">
        <v>16</v>
      </c>
      <c r="W46" s="63">
        <v>16</v>
      </c>
      <c r="X46" s="63">
        <v>16</v>
      </c>
      <c r="Y46" s="63">
        <v>16</v>
      </c>
      <c r="Z46" s="20" t="s">
        <v>43</v>
      </c>
    </row>
    <row r="47" spans="1:27" ht="58.5" customHeight="1" x14ac:dyDescent="0.35">
      <c r="A47" s="6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59" t="s">
        <v>112</v>
      </c>
      <c r="R47" s="63" t="s">
        <v>102</v>
      </c>
      <c r="S47" s="63">
        <v>1</v>
      </c>
      <c r="T47" s="60">
        <v>1</v>
      </c>
      <c r="U47" s="60">
        <v>1</v>
      </c>
      <c r="V47" s="60">
        <v>1</v>
      </c>
      <c r="W47" s="60">
        <v>1</v>
      </c>
      <c r="X47" s="60">
        <v>1</v>
      </c>
      <c r="Y47" s="60">
        <v>1</v>
      </c>
      <c r="Z47" s="20" t="s">
        <v>43</v>
      </c>
    </row>
    <row r="48" spans="1:27" ht="56.25" x14ac:dyDescent="0.35">
      <c r="A48" s="66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59" t="s">
        <v>62</v>
      </c>
      <c r="R48" s="46" t="s">
        <v>307</v>
      </c>
      <c r="S48" s="63">
        <v>83</v>
      </c>
      <c r="T48" s="60">
        <v>83</v>
      </c>
      <c r="U48" s="60">
        <v>83</v>
      </c>
      <c r="V48" s="60">
        <v>83</v>
      </c>
      <c r="W48" s="60">
        <v>83</v>
      </c>
      <c r="X48" s="60">
        <v>83</v>
      </c>
      <c r="Y48" s="60">
        <v>83</v>
      </c>
      <c r="Z48" s="20" t="s">
        <v>43</v>
      </c>
    </row>
    <row r="49" spans="1:26" ht="56.25" customHeight="1" x14ac:dyDescent="0.35">
      <c r="A49" s="66"/>
      <c r="B49" s="109">
        <v>0</v>
      </c>
      <c r="C49" s="109">
        <v>1</v>
      </c>
      <c r="D49" s="109">
        <v>1</v>
      </c>
      <c r="E49" s="109">
        <v>4</v>
      </c>
      <c r="F49" s="109">
        <v>1</v>
      </c>
      <c r="G49" s="109">
        <v>1</v>
      </c>
      <c r="H49" s="109" t="s">
        <v>149</v>
      </c>
      <c r="I49" s="109" t="s">
        <v>140</v>
      </c>
      <c r="J49" s="109" t="s">
        <v>140</v>
      </c>
      <c r="K49" s="109" t="s">
        <v>157</v>
      </c>
      <c r="L49" s="109" t="s">
        <v>136</v>
      </c>
      <c r="M49" s="109" t="s">
        <v>137</v>
      </c>
      <c r="N49" s="109" t="s">
        <v>137</v>
      </c>
      <c r="O49" s="109" t="s">
        <v>150</v>
      </c>
      <c r="P49" s="109"/>
      <c r="Q49" s="61" t="s">
        <v>11</v>
      </c>
      <c r="R49" s="63" t="s">
        <v>2</v>
      </c>
      <c r="S49" s="9">
        <v>41695.300000000003</v>
      </c>
      <c r="T49" s="9">
        <v>102612.3</v>
      </c>
      <c r="U49" s="9">
        <v>102612.3</v>
      </c>
      <c r="V49" s="9">
        <v>102612.3</v>
      </c>
      <c r="W49" s="9">
        <v>102612.3</v>
      </c>
      <c r="X49" s="9">
        <v>102612.3</v>
      </c>
      <c r="Y49" s="9">
        <v>102612.3</v>
      </c>
    </row>
    <row r="50" spans="1:26" ht="42" customHeight="1" x14ac:dyDescent="0.35">
      <c r="A50" s="6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59" t="s">
        <v>260</v>
      </c>
      <c r="R50" s="46" t="s">
        <v>307</v>
      </c>
      <c r="S50" s="63">
        <v>83</v>
      </c>
      <c r="T50" s="60">
        <v>83</v>
      </c>
      <c r="U50" s="60">
        <v>83</v>
      </c>
      <c r="V50" s="63">
        <v>83</v>
      </c>
      <c r="W50" s="63">
        <v>83</v>
      </c>
      <c r="X50" s="63">
        <v>83</v>
      </c>
      <c r="Y50" s="63">
        <v>83</v>
      </c>
      <c r="Z50" s="20" t="s">
        <v>43</v>
      </c>
    </row>
    <row r="51" spans="1:26" ht="45" customHeight="1" x14ac:dyDescent="0.35">
      <c r="A51" s="66"/>
      <c r="B51" s="109" t="s">
        <v>136</v>
      </c>
      <c r="C51" s="109" t="s">
        <v>137</v>
      </c>
      <c r="D51" s="109" t="s">
        <v>137</v>
      </c>
      <c r="E51" s="109" t="s">
        <v>158</v>
      </c>
      <c r="F51" s="109" t="s">
        <v>137</v>
      </c>
      <c r="G51" s="109" t="s">
        <v>138</v>
      </c>
      <c r="H51" s="109"/>
      <c r="I51" s="109"/>
      <c r="J51" s="109"/>
      <c r="K51" s="109"/>
      <c r="L51" s="109"/>
      <c r="M51" s="109"/>
      <c r="N51" s="109"/>
      <c r="O51" s="109" t="s">
        <v>159</v>
      </c>
      <c r="P51" s="109"/>
      <c r="Q51" s="143" t="s">
        <v>294</v>
      </c>
      <c r="R51" s="60" t="s">
        <v>2</v>
      </c>
      <c r="S51" s="6">
        <f>S53+S55+S57</f>
        <v>104704.30000000002</v>
      </c>
      <c r="T51" s="6">
        <f t="shared" ref="T51:X51" si="8">T53+T55+T57</f>
        <v>179425.7</v>
      </c>
      <c r="U51" s="6">
        <f t="shared" si="8"/>
        <v>69938.600000000006</v>
      </c>
      <c r="V51" s="6">
        <f t="shared" si="8"/>
        <v>84800</v>
      </c>
      <c r="W51" s="6">
        <f t="shared" si="8"/>
        <v>84800</v>
      </c>
      <c r="X51" s="6">
        <f t="shared" si="8"/>
        <v>84800</v>
      </c>
      <c r="Y51" s="6">
        <f>Y53+Y55+Y57</f>
        <v>84800</v>
      </c>
      <c r="Z51" s="144"/>
    </row>
    <row r="52" spans="1:26" ht="45.75" customHeight="1" x14ac:dyDescent="0.35">
      <c r="A52" s="66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40" t="s">
        <v>295</v>
      </c>
      <c r="R52" s="121" t="s">
        <v>4</v>
      </c>
      <c r="S52" s="145">
        <v>100</v>
      </c>
      <c r="T52" s="145">
        <v>56.6</v>
      </c>
      <c r="U52" s="145">
        <v>8.4</v>
      </c>
      <c r="V52" s="145">
        <v>8.4</v>
      </c>
      <c r="W52" s="145">
        <v>8.4</v>
      </c>
      <c r="X52" s="145">
        <v>8.4</v>
      </c>
      <c r="Y52" s="145">
        <v>8.4</v>
      </c>
      <c r="Z52" s="20" t="s">
        <v>277</v>
      </c>
    </row>
    <row r="53" spans="1:26" ht="40.5" customHeight="1" x14ac:dyDescent="0.35">
      <c r="A53" s="66"/>
      <c r="B53" s="109">
        <v>0</v>
      </c>
      <c r="C53" s="109">
        <v>1</v>
      </c>
      <c r="D53" s="109">
        <v>1</v>
      </c>
      <c r="E53" s="109">
        <v>4</v>
      </c>
      <c r="F53" s="109">
        <v>1</v>
      </c>
      <c r="G53" s="109" t="s">
        <v>138</v>
      </c>
      <c r="H53" s="109" t="s">
        <v>149</v>
      </c>
      <c r="I53" s="109" t="s">
        <v>140</v>
      </c>
      <c r="J53" s="109" t="s">
        <v>140</v>
      </c>
      <c r="K53" s="109" t="s">
        <v>141</v>
      </c>
      <c r="L53" s="109" t="s">
        <v>136</v>
      </c>
      <c r="M53" s="109" t="s">
        <v>137</v>
      </c>
      <c r="N53" s="109" t="s">
        <v>137</v>
      </c>
      <c r="O53" s="109" t="s">
        <v>160</v>
      </c>
      <c r="P53" s="109"/>
      <c r="Q53" s="99" t="s">
        <v>261</v>
      </c>
      <c r="R53" s="97" t="s">
        <v>2</v>
      </c>
      <c r="S53" s="9">
        <v>80543.600000000006</v>
      </c>
      <c r="T53" s="9">
        <v>159817.60000000001</v>
      </c>
      <c r="U53" s="9">
        <v>69938.600000000006</v>
      </c>
      <c r="V53" s="9">
        <v>84800</v>
      </c>
      <c r="W53" s="9">
        <v>84800</v>
      </c>
      <c r="X53" s="9">
        <v>84800</v>
      </c>
      <c r="Y53" s="9">
        <v>84800</v>
      </c>
    </row>
    <row r="54" spans="1:26" ht="43.5" customHeight="1" x14ac:dyDescent="0.3">
      <c r="A54" s="66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64" t="s">
        <v>207</v>
      </c>
      <c r="R54" s="46" t="s">
        <v>307</v>
      </c>
      <c r="S54" s="63">
        <v>7</v>
      </c>
      <c r="T54" s="63">
        <v>7</v>
      </c>
      <c r="U54" s="63">
        <v>7</v>
      </c>
      <c r="V54" s="63">
        <v>7</v>
      </c>
      <c r="W54" s="63">
        <v>7</v>
      </c>
      <c r="X54" s="63">
        <v>7</v>
      </c>
      <c r="Y54" s="63">
        <v>7</v>
      </c>
      <c r="Z54" s="73"/>
    </row>
    <row r="55" spans="1:26" ht="61.5" customHeight="1" x14ac:dyDescent="0.35">
      <c r="A55" s="66"/>
      <c r="B55" s="109">
        <v>0</v>
      </c>
      <c r="C55" s="109">
        <v>1</v>
      </c>
      <c r="D55" s="109">
        <v>1</v>
      </c>
      <c r="E55" s="109">
        <v>4</v>
      </c>
      <c r="F55" s="109">
        <v>1</v>
      </c>
      <c r="G55" s="109" t="s">
        <v>138</v>
      </c>
      <c r="H55" s="109" t="s">
        <v>149</v>
      </c>
      <c r="I55" s="109" t="s">
        <v>140</v>
      </c>
      <c r="J55" s="109" t="s">
        <v>140</v>
      </c>
      <c r="K55" s="109" t="s">
        <v>146</v>
      </c>
      <c r="L55" s="109" t="s">
        <v>136</v>
      </c>
      <c r="M55" s="109" t="s">
        <v>137</v>
      </c>
      <c r="N55" s="109" t="s">
        <v>137</v>
      </c>
      <c r="O55" s="109" t="s">
        <v>160</v>
      </c>
      <c r="P55" s="109"/>
      <c r="Q55" s="65" t="s">
        <v>309</v>
      </c>
      <c r="R55" s="63" t="s">
        <v>2</v>
      </c>
      <c r="S55" s="9">
        <v>20855.599999999999</v>
      </c>
      <c r="T55" s="9">
        <v>17464.7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78"/>
    </row>
    <row r="56" spans="1:26" ht="60.75" customHeight="1" x14ac:dyDescent="0.35">
      <c r="A56" s="66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64" t="s">
        <v>115</v>
      </c>
      <c r="R56" s="46" t="s">
        <v>307</v>
      </c>
      <c r="S56" s="63">
        <v>12</v>
      </c>
      <c r="T56" s="63">
        <v>10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20" t="s">
        <v>43</v>
      </c>
    </row>
    <row r="57" spans="1:26" ht="60.75" customHeight="1" x14ac:dyDescent="0.35">
      <c r="A57" s="66"/>
      <c r="B57" s="109">
        <v>0</v>
      </c>
      <c r="C57" s="109">
        <v>1</v>
      </c>
      <c r="D57" s="109">
        <v>1</v>
      </c>
      <c r="E57" s="109">
        <v>4</v>
      </c>
      <c r="F57" s="109">
        <v>1</v>
      </c>
      <c r="G57" s="109" t="s">
        <v>138</v>
      </c>
      <c r="H57" s="109" t="s">
        <v>149</v>
      </c>
      <c r="I57" s="109" t="s">
        <v>140</v>
      </c>
      <c r="J57" s="109" t="s">
        <v>140</v>
      </c>
      <c r="K57" s="109" t="s">
        <v>161</v>
      </c>
      <c r="L57" s="109" t="s">
        <v>136</v>
      </c>
      <c r="M57" s="109" t="s">
        <v>137</v>
      </c>
      <c r="N57" s="109" t="s">
        <v>137</v>
      </c>
      <c r="O57" s="109" t="s">
        <v>160</v>
      </c>
      <c r="P57" s="109"/>
      <c r="Q57" s="64" t="s">
        <v>310</v>
      </c>
      <c r="R57" s="63" t="s">
        <v>12</v>
      </c>
      <c r="S57" s="9">
        <v>3305.1</v>
      </c>
      <c r="T57" s="9">
        <v>2143.4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78"/>
    </row>
    <row r="58" spans="1:26" ht="59.25" customHeight="1" x14ac:dyDescent="0.35">
      <c r="A58" s="6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64" t="s">
        <v>262</v>
      </c>
      <c r="R58" s="46" t="s">
        <v>307</v>
      </c>
      <c r="S58" s="63">
        <v>62</v>
      </c>
      <c r="T58" s="63">
        <v>30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</row>
    <row r="59" spans="1:26" ht="102" customHeight="1" x14ac:dyDescent="0.35">
      <c r="A59" s="66"/>
      <c r="B59" s="109" t="s">
        <v>136</v>
      </c>
      <c r="C59" s="109" t="s">
        <v>137</v>
      </c>
      <c r="D59" s="109" t="s">
        <v>137</v>
      </c>
      <c r="E59" s="109" t="s">
        <v>158</v>
      </c>
      <c r="F59" s="109" t="s">
        <v>137</v>
      </c>
      <c r="G59" s="109" t="s">
        <v>162</v>
      </c>
      <c r="H59" s="109"/>
      <c r="I59" s="109"/>
      <c r="J59" s="109"/>
      <c r="K59" s="109"/>
      <c r="L59" s="109"/>
      <c r="M59" s="109"/>
      <c r="N59" s="109"/>
      <c r="O59" s="109" t="s">
        <v>163</v>
      </c>
      <c r="P59" s="109"/>
      <c r="Q59" s="5" t="s">
        <v>24</v>
      </c>
      <c r="R59" s="60" t="s">
        <v>2</v>
      </c>
      <c r="S59" s="6">
        <f>S62</f>
        <v>164551.1</v>
      </c>
      <c r="T59" s="6">
        <f t="shared" ref="T59:Y59" si="9">T62</f>
        <v>164551.1</v>
      </c>
      <c r="U59" s="6">
        <f t="shared" si="9"/>
        <v>164551.1</v>
      </c>
      <c r="V59" s="6">
        <f t="shared" si="9"/>
        <v>164551.1</v>
      </c>
      <c r="W59" s="6">
        <f t="shared" si="9"/>
        <v>164551.1</v>
      </c>
      <c r="X59" s="6">
        <f t="shared" si="9"/>
        <v>164551.1</v>
      </c>
      <c r="Y59" s="6">
        <f t="shared" si="9"/>
        <v>164551.1</v>
      </c>
    </row>
    <row r="60" spans="1:26" ht="56.25" x14ac:dyDescent="0.35">
      <c r="A60" s="66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59" t="s">
        <v>13</v>
      </c>
      <c r="R60" s="46" t="s">
        <v>307</v>
      </c>
      <c r="S60" s="63">
        <v>83</v>
      </c>
      <c r="T60" s="60">
        <v>83</v>
      </c>
      <c r="U60" s="60">
        <v>83</v>
      </c>
      <c r="V60" s="60">
        <v>83</v>
      </c>
      <c r="W60" s="60">
        <v>83</v>
      </c>
      <c r="X60" s="60">
        <v>83</v>
      </c>
      <c r="Y60" s="60">
        <v>83</v>
      </c>
      <c r="Z60" s="20" t="s">
        <v>43</v>
      </c>
    </row>
    <row r="61" spans="1:26" ht="39" customHeight="1" x14ac:dyDescent="0.35">
      <c r="A61" s="66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59" t="s">
        <v>14</v>
      </c>
      <c r="R61" s="46" t="s">
        <v>307</v>
      </c>
      <c r="S61" s="63">
        <v>16</v>
      </c>
      <c r="T61" s="60">
        <v>16</v>
      </c>
      <c r="U61" s="60">
        <v>16</v>
      </c>
      <c r="V61" s="60">
        <v>16</v>
      </c>
      <c r="W61" s="60">
        <v>16</v>
      </c>
      <c r="X61" s="60">
        <v>16</v>
      </c>
      <c r="Y61" s="60">
        <v>16</v>
      </c>
      <c r="Z61" s="20" t="s">
        <v>43</v>
      </c>
    </row>
    <row r="62" spans="1:26" ht="77.25" customHeight="1" x14ac:dyDescent="0.35">
      <c r="A62" s="66"/>
      <c r="B62" s="109" t="s">
        <v>136</v>
      </c>
      <c r="C62" s="109" t="s">
        <v>137</v>
      </c>
      <c r="D62" s="109" t="s">
        <v>137</v>
      </c>
      <c r="E62" s="109" t="s">
        <v>158</v>
      </c>
      <c r="F62" s="109" t="s">
        <v>137</v>
      </c>
      <c r="G62" s="109" t="s">
        <v>162</v>
      </c>
      <c r="H62" s="109" t="s">
        <v>164</v>
      </c>
      <c r="I62" s="109" t="s">
        <v>140</v>
      </c>
      <c r="J62" s="109" t="s">
        <v>140</v>
      </c>
      <c r="K62" s="109" t="s">
        <v>165</v>
      </c>
      <c r="L62" s="109" t="s">
        <v>136</v>
      </c>
      <c r="M62" s="109" t="s">
        <v>137</v>
      </c>
      <c r="N62" s="109" t="s">
        <v>137</v>
      </c>
      <c r="O62" s="109" t="s">
        <v>166</v>
      </c>
      <c r="P62" s="109"/>
      <c r="Q62" s="59" t="s">
        <v>103</v>
      </c>
      <c r="R62" s="63" t="s">
        <v>2</v>
      </c>
      <c r="S62" s="9">
        <v>164551.1</v>
      </c>
      <c r="T62" s="9">
        <v>164551.1</v>
      </c>
      <c r="U62" s="9">
        <v>164551.1</v>
      </c>
      <c r="V62" s="9">
        <v>164551.1</v>
      </c>
      <c r="W62" s="9">
        <v>164551.1</v>
      </c>
      <c r="X62" s="9">
        <v>164551.1</v>
      </c>
      <c r="Y62" s="9">
        <v>164551.1</v>
      </c>
    </row>
    <row r="63" spans="1:26" ht="56.25" x14ac:dyDescent="0.35">
      <c r="A63" s="66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59" t="s">
        <v>64</v>
      </c>
      <c r="R63" s="46" t="s">
        <v>307</v>
      </c>
      <c r="S63" s="63">
        <v>83</v>
      </c>
      <c r="T63" s="60">
        <v>83</v>
      </c>
      <c r="U63" s="60">
        <v>83</v>
      </c>
      <c r="V63" s="60">
        <v>83</v>
      </c>
      <c r="W63" s="60">
        <v>83</v>
      </c>
      <c r="X63" s="60">
        <v>83</v>
      </c>
      <c r="Y63" s="60">
        <v>83</v>
      </c>
      <c r="Z63" s="20" t="s">
        <v>43</v>
      </c>
    </row>
    <row r="64" spans="1:26" ht="39.75" customHeight="1" x14ac:dyDescent="0.35">
      <c r="A64" s="6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59" t="s">
        <v>65</v>
      </c>
      <c r="R64" s="46" t="s">
        <v>307</v>
      </c>
      <c r="S64" s="63">
        <v>16</v>
      </c>
      <c r="T64" s="60">
        <v>16</v>
      </c>
      <c r="U64" s="60">
        <v>16</v>
      </c>
      <c r="V64" s="60">
        <v>16</v>
      </c>
      <c r="W64" s="60">
        <v>16</v>
      </c>
      <c r="X64" s="60">
        <v>16</v>
      </c>
      <c r="Y64" s="60">
        <v>16</v>
      </c>
      <c r="Z64" s="20" t="s">
        <v>43</v>
      </c>
    </row>
    <row r="65" spans="1:40" ht="75.75" customHeight="1" x14ac:dyDescent="0.35">
      <c r="A65" s="6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40" t="s">
        <v>281</v>
      </c>
      <c r="R65" s="46" t="s">
        <v>307</v>
      </c>
      <c r="S65" s="8">
        <v>1188</v>
      </c>
      <c r="T65" s="8">
        <v>1188</v>
      </c>
      <c r="U65" s="8">
        <v>1188</v>
      </c>
      <c r="V65" s="8">
        <v>1188</v>
      </c>
      <c r="W65" s="8">
        <v>1188</v>
      </c>
      <c r="X65" s="8">
        <v>1188</v>
      </c>
      <c r="Y65" s="8">
        <v>1188</v>
      </c>
      <c r="Z65" s="144"/>
    </row>
    <row r="66" spans="1:40" ht="39.75" customHeight="1" x14ac:dyDescent="0.35">
      <c r="A66" s="66"/>
      <c r="B66" s="109" t="s">
        <v>136</v>
      </c>
      <c r="C66" s="109" t="s">
        <v>137</v>
      </c>
      <c r="D66" s="109" t="s">
        <v>137</v>
      </c>
      <c r="E66" s="109" t="s">
        <v>158</v>
      </c>
      <c r="F66" s="109" t="s">
        <v>137</v>
      </c>
      <c r="G66" s="109" t="s">
        <v>158</v>
      </c>
      <c r="H66" s="109"/>
      <c r="I66" s="109"/>
      <c r="J66" s="109"/>
      <c r="K66" s="109"/>
      <c r="L66" s="109"/>
      <c r="M66" s="109"/>
      <c r="N66" s="109"/>
      <c r="O66" s="109" t="s">
        <v>167</v>
      </c>
      <c r="P66" s="109"/>
      <c r="Q66" s="5" t="s">
        <v>47</v>
      </c>
      <c r="R66" s="60" t="s">
        <v>2</v>
      </c>
      <c r="S66" s="6">
        <f>S68</f>
        <v>3741.5</v>
      </c>
      <c r="T66" s="6">
        <f t="shared" ref="T66:Y66" si="10">T68</f>
        <v>4776.3</v>
      </c>
      <c r="U66" s="6">
        <f t="shared" si="10"/>
        <v>4776.3</v>
      </c>
      <c r="V66" s="6">
        <f t="shared" si="10"/>
        <v>4776.3</v>
      </c>
      <c r="W66" s="6">
        <f t="shared" si="10"/>
        <v>4776.3</v>
      </c>
      <c r="X66" s="6">
        <f t="shared" si="10"/>
        <v>4776.3</v>
      </c>
      <c r="Y66" s="6">
        <f t="shared" si="10"/>
        <v>4776.3</v>
      </c>
    </row>
    <row r="67" spans="1:40" ht="39" customHeight="1" x14ac:dyDescent="0.35">
      <c r="A67" s="66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59" t="s">
        <v>15</v>
      </c>
      <c r="R67" s="46" t="s">
        <v>307</v>
      </c>
      <c r="S67" s="8">
        <v>270</v>
      </c>
      <c r="T67" s="8">
        <v>270</v>
      </c>
      <c r="U67" s="8">
        <v>270</v>
      </c>
      <c r="V67" s="8">
        <v>270</v>
      </c>
      <c r="W67" s="8">
        <v>270</v>
      </c>
      <c r="X67" s="8">
        <v>270</v>
      </c>
      <c r="Y67" s="8">
        <v>270</v>
      </c>
    </row>
    <row r="68" spans="1:40" ht="42.75" customHeight="1" x14ac:dyDescent="0.35">
      <c r="A68" s="66"/>
      <c r="B68" s="109" t="s">
        <v>136</v>
      </c>
      <c r="C68" s="109" t="s">
        <v>137</v>
      </c>
      <c r="D68" s="109" t="s">
        <v>137</v>
      </c>
      <c r="E68" s="109" t="s">
        <v>158</v>
      </c>
      <c r="F68" s="109" t="s">
        <v>137</v>
      </c>
      <c r="G68" s="109" t="s">
        <v>158</v>
      </c>
      <c r="H68" s="109" t="s">
        <v>149</v>
      </c>
      <c r="I68" s="109" t="s">
        <v>140</v>
      </c>
      <c r="J68" s="109" t="s">
        <v>140</v>
      </c>
      <c r="K68" s="109" t="s">
        <v>168</v>
      </c>
      <c r="L68" s="109" t="s">
        <v>136</v>
      </c>
      <c r="M68" s="109" t="s">
        <v>137</v>
      </c>
      <c r="N68" s="109" t="s">
        <v>137</v>
      </c>
      <c r="O68" s="109" t="s">
        <v>169</v>
      </c>
      <c r="P68" s="109"/>
      <c r="Q68" s="59" t="s">
        <v>48</v>
      </c>
      <c r="R68" s="63" t="s">
        <v>2</v>
      </c>
      <c r="S68" s="9">
        <v>3741.5</v>
      </c>
      <c r="T68" s="9">
        <v>4776.3</v>
      </c>
      <c r="U68" s="9">
        <v>4776.3</v>
      </c>
      <c r="V68" s="9">
        <v>4776.3</v>
      </c>
      <c r="W68" s="9">
        <v>4776.3</v>
      </c>
      <c r="X68" s="9">
        <v>4776.3</v>
      </c>
      <c r="Y68" s="9">
        <v>4776.3</v>
      </c>
    </row>
    <row r="69" spans="1:40" ht="65.25" customHeight="1" x14ac:dyDescent="0.35">
      <c r="A69" s="66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59" t="s">
        <v>66</v>
      </c>
      <c r="R69" s="46" t="s">
        <v>307</v>
      </c>
      <c r="S69" s="8">
        <v>270</v>
      </c>
      <c r="T69" s="8">
        <v>270</v>
      </c>
      <c r="U69" s="8">
        <v>270</v>
      </c>
      <c r="V69" s="8">
        <v>270</v>
      </c>
      <c r="W69" s="8">
        <v>270</v>
      </c>
      <c r="X69" s="8">
        <v>270</v>
      </c>
      <c r="Y69" s="8">
        <v>270</v>
      </c>
    </row>
    <row r="70" spans="1:40" ht="44.25" customHeight="1" x14ac:dyDescent="0.35">
      <c r="A70" s="66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40" t="s">
        <v>282</v>
      </c>
      <c r="R70" s="46" t="s">
        <v>307</v>
      </c>
      <c r="S70" s="8">
        <v>126</v>
      </c>
      <c r="T70" s="8">
        <v>126</v>
      </c>
      <c r="U70" s="8">
        <v>126</v>
      </c>
      <c r="V70" s="8">
        <v>126</v>
      </c>
      <c r="W70" s="8">
        <v>126</v>
      </c>
      <c r="X70" s="8">
        <v>126</v>
      </c>
      <c r="Y70" s="8">
        <v>126</v>
      </c>
      <c r="Z70" s="144"/>
    </row>
    <row r="71" spans="1:40" ht="28.5" customHeight="1" x14ac:dyDescent="0.35">
      <c r="A71" s="66"/>
      <c r="B71" s="110" t="s">
        <v>136</v>
      </c>
      <c r="C71" s="110" t="s">
        <v>137</v>
      </c>
      <c r="D71" s="110" t="s">
        <v>138</v>
      </c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 t="s">
        <v>133</v>
      </c>
      <c r="P71" s="110"/>
      <c r="Q71" s="42" t="s">
        <v>49</v>
      </c>
      <c r="R71" s="43" t="s">
        <v>2</v>
      </c>
      <c r="S71" s="49">
        <f t="shared" ref="S71:Y71" si="11">S72+S87+S94+S99+S104</f>
        <v>4232671.7</v>
      </c>
      <c r="T71" s="49">
        <f t="shared" si="11"/>
        <v>4449916.6999999993</v>
      </c>
      <c r="U71" s="49">
        <f t="shared" si="11"/>
        <v>4643764.7</v>
      </c>
      <c r="V71" s="49">
        <f t="shared" si="11"/>
        <v>4641006.2</v>
      </c>
      <c r="W71" s="49">
        <f t="shared" si="11"/>
        <v>4206174</v>
      </c>
      <c r="X71" s="49">
        <f t="shared" si="11"/>
        <v>4206174</v>
      </c>
      <c r="Y71" s="49">
        <f t="shared" si="11"/>
        <v>4206174</v>
      </c>
    </row>
    <row r="72" spans="1:40" ht="84.75" customHeight="1" x14ac:dyDescent="0.3">
      <c r="A72" s="66"/>
      <c r="B72" s="111" t="s">
        <v>136</v>
      </c>
      <c r="C72" s="111" t="s">
        <v>137</v>
      </c>
      <c r="D72" s="111" t="s">
        <v>138</v>
      </c>
      <c r="E72" s="111" t="s">
        <v>137</v>
      </c>
      <c r="F72" s="111"/>
      <c r="G72" s="111"/>
      <c r="H72" s="111"/>
      <c r="I72" s="111"/>
      <c r="J72" s="111"/>
      <c r="K72" s="111"/>
      <c r="L72" s="111"/>
      <c r="M72" s="111"/>
      <c r="N72" s="111"/>
      <c r="O72" s="111" t="s">
        <v>170</v>
      </c>
      <c r="P72" s="111"/>
      <c r="Q72" s="71" t="s">
        <v>128</v>
      </c>
      <c r="R72" s="51" t="s">
        <v>2</v>
      </c>
      <c r="S72" s="55">
        <f>S73</f>
        <v>0</v>
      </c>
      <c r="T72" s="55">
        <f t="shared" ref="T72" si="12">T73</f>
        <v>101230.8</v>
      </c>
      <c r="U72" s="55">
        <f>U73</f>
        <v>434832.2</v>
      </c>
      <c r="V72" s="55">
        <f t="shared" ref="V72:Y72" si="13">V73</f>
        <v>434832.2</v>
      </c>
      <c r="W72" s="55">
        <f t="shared" si="13"/>
        <v>0</v>
      </c>
      <c r="X72" s="55">
        <f t="shared" si="13"/>
        <v>0</v>
      </c>
      <c r="Y72" s="55">
        <f t="shared" si="13"/>
        <v>0</v>
      </c>
      <c r="Z72" s="72"/>
    </row>
    <row r="73" spans="1:40" ht="29.25" customHeight="1" x14ac:dyDescent="0.3">
      <c r="A73" s="66"/>
      <c r="B73" s="109" t="s">
        <v>136</v>
      </c>
      <c r="C73" s="109" t="s">
        <v>137</v>
      </c>
      <c r="D73" s="109" t="s">
        <v>138</v>
      </c>
      <c r="E73" s="109" t="s">
        <v>137</v>
      </c>
      <c r="F73" s="109" t="s">
        <v>171</v>
      </c>
      <c r="G73" s="109" t="s">
        <v>158</v>
      </c>
      <c r="H73" s="109"/>
      <c r="I73" s="109"/>
      <c r="J73" s="109"/>
      <c r="K73" s="109"/>
      <c r="L73" s="109"/>
      <c r="M73" s="109"/>
      <c r="N73" s="109"/>
      <c r="O73" s="109" t="s">
        <v>184</v>
      </c>
      <c r="P73" s="109"/>
      <c r="Q73" s="19" t="s">
        <v>93</v>
      </c>
      <c r="R73" s="60" t="s">
        <v>2</v>
      </c>
      <c r="S73" s="105">
        <f t="shared" ref="S73:Y73" si="14">S75+S79+S83</f>
        <v>0</v>
      </c>
      <c r="T73" s="57">
        <f t="shared" si="14"/>
        <v>101230.8</v>
      </c>
      <c r="U73" s="57">
        <f t="shared" si="14"/>
        <v>434832.2</v>
      </c>
      <c r="V73" s="57">
        <f t="shared" si="14"/>
        <v>434832.2</v>
      </c>
      <c r="W73" s="57">
        <f t="shared" si="14"/>
        <v>0</v>
      </c>
      <c r="X73" s="57">
        <f t="shared" si="14"/>
        <v>0</v>
      </c>
      <c r="Y73" s="57">
        <f t="shared" si="14"/>
        <v>0</v>
      </c>
      <c r="Z73" s="29" t="s">
        <v>258</v>
      </c>
    </row>
    <row r="74" spans="1:40" ht="60" customHeight="1" x14ac:dyDescent="0.4">
      <c r="A74" s="66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29" t="s">
        <v>113</v>
      </c>
      <c r="R74" s="46" t="s">
        <v>307</v>
      </c>
      <c r="S74" s="54">
        <f t="shared" ref="S74:Y74" si="15">S78+S82+S86</f>
        <v>0</v>
      </c>
      <c r="T74" s="54">
        <f t="shared" si="15"/>
        <v>1</v>
      </c>
      <c r="U74" s="54">
        <f t="shared" si="15"/>
        <v>2</v>
      </c>
      <c r="V74" s="54">
        <f t="shared" si="15"/>
        <v>2</v>
      </c>
      <c r="W74" s="54">
        <f t="shared" si="15"/>
        <v>0</v>
      </c>
      <c r="X74" s="54">
        <f t="shared" si="15"/>
        <v>0</v>
      </c>
      <c r="Y74" s="54">
        <f t="shared" si="15"/>
        <v>0</v>
      </c>
      <c r="Z74" s="80"/>
    </row>
    <row r="75" spans="1:40" s="24" customFormat="1" ht="21.75" customHeight="1" x14ac:dyDescent="0.35">
      <c r="A75" s="6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165" t="s">
        <v>130</v>
      </c>
      <c r="R75" s="158" t="s">
        <v>2</v>
      </c>
      <c r="S75" s="9">
        <f>S76+S77</f>
        <v>0</v>
      </c>
      <c r="T75" s="9">
        <f>T76+T77</f>
        <v>67172.3</v>
      </c>
      <c r="U75" s="9">
        <f t="shared" ref="U75:Y75" si="16">U76+U77</f>
        <v>0</v>
      </c>
      <c r="V75" s="9">
        <f t="shared" si="16"/>
        <v>0</v>
      </c>
      <c r="W75" s="9">
        <f t="shared" si="16"/>
        <v>0</v>
      </c>
      <c r="X75" s="9">
        <f t="shared" si="16"/>
        <v>0</v>
      </c>
      <c r="Y75" s="9">
        <f t="shared" si="16"/>
        <v>0</v>
      </c>
      <c r="Z75" s="20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s="24" customFormat="1" ht="21.75" customHeight="1" x14ac:dyDescent="0.35">
      <c r="A76" s="66"/>
      <c r="B76" s="112" t="s">
        <v>136</v>
      </c>
      <c r="C76" s="112" t="s">
        <v>137</v>
      </c>
      <c r="D76" s="112" t="s">
        <v>138</v>
      </c>
      <c r="E76" s="112" t="s">
        <v>137</v>
      </c>
      <c r="F76" s="112" t="s">
        <v>171</v>
      </c>
      <c r="G76" s="112" t="s">
        <v>158</v>
      </c>
      <c r="H76" s="112" t="s">
        <v>172</v>
      </c>
      <c r="I76" s="112" t="s">
        <v>140</v>
      </c>
      <c r="J76" s="112" t="s">
        <v>157</v>
      </c>
      <c r="K76" s="112" t="s">
        <v>165</v>
      </c>
      <c r="L76" s="112" t="s">
        <v>136</v>
      </c>
      <c r="M76" s="112" t="s">
        <v>158</v>
      </c>
      <c r="N76" s="112" t="s">
        <v>162</v>
      </c>
      <c r="O76" s="112" t="s">
        <v>173</v>
      </c>
      <c r="P76" s="109"/>
      <c r="Q76" s="166"/>
      <c r="R76" s="159"/>
      <c r="S76" s="9">
        <v>0</v>
      </c>
      <c r="T76" s="9">
        <v>63378.8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20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s="24" customFormat="1" ht="21.75" customHeight="1" x14ac:dyDescent="0.35">
      <c r="A77" s="66"/>
      <c r="B77" s="112" t="s">
        <v>136</v>
      </c>
      <c r="C77" s="112" t="s">
        <v>137</v>
      </c>
      <c r="D77" s="112" t="s">
        <v>138</v>
      </c>
      <c r="E77" s="112" t="s">
        <v>137</v>
      </c>
      <c r="F77" s="112" t="s">
        <v>171</v>
      </c>
      <c r="G77" s="112" t="s">
        <v>158</v>
      </c>
      <c r="H77" s="112" t="s">
        <v>174</v>
      </c>
      <c r="I77" s="112" t="s">
        <v>140</v>
      </c>
      <c r="J77" s="112" t="s">
        <v>157</v>
      </c>
      <c r="K77" s="112" t="s">
        <v>165</v>
      </c>
      <c r="L77" s="112" t="s">
        <v>136</v>
      </c>
      <c r="M77" s="112" t="s">
        <v>158</v>
      </c>
      <c r="N77" s="112" t="s">
        <v>162</v>
      </c>
      <c r="O77" s="112" t="s">
        <v>175</v>
      </c>
      <c r="P77" s="109"/>
      <c r="Q77" s="167"/>
      <c r="R77" s="160"/>
      <c r="S77" s="9">
        <v>0</v>
      </c>
      <c r="T77" s="9">
        <v>3793.5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20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s="24" customFormat="1" ht="42.75" customHeight="1" x14ac:dyDescent="0.3">
      <c r="A78" s="6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7" t="s">
        <v>55</v>
      </c>
      <c r="R78" s="46" t="s">
        <v>307</v>
      </c>
      <c r="S78" s="8">
        <v>0</v>
      </c>
      <c r="T78" s="8">
        <v>1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9" t="s">
        <v>44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s="24" customFormat="1" ht="24" customHeight="1" x14ac:dyDescent="0.35">
      <c r="A79" s="6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165" t="s">
        <v>131</v>
      </c>
      <c r="R79" s="158" t="s">
        <v>2</v>
      </c>
      <c r="S79" s="9">
        <f>S80+S81</f>
        <v>0</v>
      </c>
      <c r="T79" s="9">
        <f>T80+T81</f>
        <v>34058.5</v>
      </c>
      <c r="U79" s="9">
        <f>U80+U81</f>
        <v>205941.5</v>
      </c>
      <c r="V79" s="9">
        <f t="shared" ref="V79:Y79" si="17">V80+V81</f>
        <v>205941.5</v>
      </c>
      <c r="W79" s="9">
        <f t="shared" si="17"/>
        <v>0</v>
      </c>
      <c r="X79" s="9">
        <f t="shared" si="17"/>
        <v>0</v>
      </c>
      <c r="Y79" s="9">
        <f t="shared" si="17"/>
        <v>0</v>
      </c>
      <c r="Z79" s="20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s="24" customFormat="1" ht="24.75" customHeight="1" x14ac:dyDescent="0.35">
      <c r="A80" s="66"/>
      <c r="B80" s="112" t="s">
        <v>136</v>
      </c>
      <c r="C80" s="112" t="s">
        <v>137</v>
      </c>
      <c r="D80" s="112" t="s">
        <v>138</v>
      </c>
      <c r="E80" s="112" t="s">
        <v>137</v>
      </c>
      <c r="F80" s="112" t="s">
        <v>171</v>
      </c>
      <c r="G80" s="112" t="s">
        <v>158</v>
      </c>
      <c r="H80" s="112" t="s">
        <v>172</v>
      </c>
      <c r="I80" s="112" t="s">
        <v>140</v>
      </c>
      <c r="J80" s="112" t="s">
        <v>157</v>
      </c>
      <c r="K80" s="112" t="s">
        <v>176</v>
      </c>
      <c r="L80" s="112" t="s">
        <v>136</v>
      </c>
      <c r="M80" s="112" t="s">
        <v>158</v>
      </c>
      <c r="N80" s="112" t="s">
        <v>162</v>
      </c>
      <c r="O80" s="112" t="s">
        <v>173</v>
      </c>
      <c r="P80" s="109"/>
      <c r="Q80" s="166"/>
      <c r="R80" s="159"/>
      <c r="S80" s="9">
        <v>0</v>
      </c>
      <c r="T80" s="9">
        <v>19120.3</v>
      </c>
      <c r="U80" s="9">
        <v>115614.9</v>
      </c>
      <c r="V80" s="9">
        <v>115614.9</v>
      </c>
      <c r="W80" s="9">
        <v>0</v>
      </c>
      <c r="X80" s="9">
        <v>0</v>
      </c>
      <c r="Y80" s="9">
        <v>0</v>
      </c>
      <c r="Z80" s="21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s="24" customFormat="1" ht="24" customHeight="1" x14ac:dyDescent="0.35">
      <c r="A81" s="66"/>
      <c r="B81" s="112" t="s">
        <v>136</v>
      </c>
      <c r="C81" s="112" t="s">
        <v>137</v>
      </c>
      <c r="D81" s="112" t="s">
        <v>138</v>
      </c>
      <c r="E81" s="112" t="s">
        <v>137</v>
      </c>
      <c r="F81" s="112" t="s">
        <v>171</v>
      </c>
      <c r="G81" s="112" t="s">
        <v>158</v>
      </c>
      <c r="H81" s="112" t="s">
        <v>174</v>
      </c>
      <c r="I81" s="112" t="s">
        <v>140</v>
      </c>
      <c r="J81" s="112" t="s">
        <v>157</v>
      </c>
      <c r="K81" s="112" t="s">
        <v>176</v>
      </c>
      <c r="L81" s="112" t="s">
        <v>136</v>
      </c>
      <c r="M81" s="112" t="s">
        <v>158</v>
      </c>
      <c r="N81" s="112" t="s">
        <v>162</v>
      </c>
      <c r="O81" s="112" t="s">
        <v>175</v>
      </c>
      <c r="P81" s="109"/>
      <c r="Q81" s="167"/>
      <c r="R81" s="160"/>
      <c r="S81" s="9">
        <v>0</v>
      </c>
      <c r="T81" s="9">
        <v>14938.2</v>
      </c>
      <c r="U81" s="9">
        <v>90326.6</v>
      </c>
      <c r="V81" s="9">
        <v>90326.6</v>
      </c>
      <c r="W81" s="9">
        <v>0</v>
      </c>
      <c r="X81" s="9">
        <v>0</v>
      </c>
      <c r="Y81" s="9">
        <v>0</v>
      </c>
      <c r="Z81" s="20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s="24" customFormat="1" ht="42.75" customHeight="1" x14ac:dyDescent="0.3">
      <c r="A82" s="66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7" t="s">
        <v>55</v>
      </c>
      <c r="R82" s="46" t="s">
        <v>307</v>
      </c>
      <c r="S82" s="8">
        <v>0</v>
      </c>
      <c r="T82" s="8">
        <v>0</v>
      </c>
      <c r="U82" s="138">
        <v>1</v>
      </c>
      <c r="V82" s="138">
        <v>1</v>
      </c>
      <c r="W82" s="138">
        <v>0</v>
      </c>
      <c r="X82" s="138">
        <v>0</v>
      </c>
      <c r="Y82" s="138">
        <v>0</v>
      </c>
      <c r="Z82" s="29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s="24" customFormat="1" ht="27" customHeight="1" x14ac:dyDescent="0.3">
      <c r="A83" s="66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65" t="s">
        <v>132</v>
      </c>
      <c r="R83" s="158" t="s">
        <v>2</v>
      </c>
      <c r="S83" s="17">
        <f>S84+S85</f>
        <v>0</v>
      </c>
      <c r="T83" s="17">
        <f t="shared" ref="T83:Y83" si="18">T84+T85</f>
        <v>0</v>
      </c>
      <c r="U83" s="146">
        <f>U84+U85</f>
        <v>228890.7</v>
      </c>
      <c r="V83" s="146">
        <f t="shared" si="18"/>
        <v>228890.7</v>
      </c>
      <c r="W83" s="146">
        <f t="shared" si="18"/>
        <v>0</v>
      </c>
      <c r="X83" s="146">
        <f t="shared" si="18"/>
        <v>0</v>
      </c>
      <c r="Y83" s="146">
        <f t="shared" si="18"/>
        <v>0</v>
      </c>
      <c r="Z83" s="29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s="24" customFormat="1" ht="28.5" customHeight="1" x14ac:dyDescent="0.3">
      <c r="A84" s="66"/>
      <c r="B84" s="112" t="s">
        <v>136</v>
      </c>
      <c r="C84" s="112" t="s">
        <v>137</v>
      </c>
      <c r="D84" s="112" t="s">
        <v>138</v>
      </c>
      <c r="E84" s="112" t="s">
        <v>137</v>
      </c>
      <c r="F84" s="112" t="s">
        <v>171</v>
      </c>
      <c r="G84" s="112" t="s">
        <v>158</v>
      </c>
      <c r="H84" s="112" t="s">
        <v>172</v>
      </c>
      <c r="I84" s="112" t="s">
        <v>140</v>
      </c>
      <c r="J84" s="112" t="s">
        <v>157</v>
      </c>
      <c r="K84" s="112" t="s">
        <v>153</v>
      </c>
      <c r="L84" s="112" t="s">
        <v>136</v>
      </c>
      <c r="M84" s="112" t="s">
        <v>158</v>
      </c>
      <c r="N84" s="112" t="s">
        <v>162</v>
      </c>
      <c r="O84" s="112" t="s">
        <v>173</v>
      </c>
      <c r="P84" s="109"/>
      <c r="Q84" s="166"/>
      <c r="R84" s="159"/>
      <c r="S84" s="114">
        <v>0</v>
      </c>
      <c r="T84" s="9">
        <v>0</v>
      </c>
      <c r="U84" s="145">
        <v>134924.70000000001</v>
      </c>
      <c r="V84" s="145">
        <v>134924.70000000001</v>
      </c>
      <c r="W84" s="145">
        <v>0</v>
      </c>
      <c r="X84" s="145">
        <v>0</v>
      </c>
      <c r="Y84" s="145">
        <v>0</v>
      </c>
      <c r="Z84" s="29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s="24" customFormat="1" ht="24" customHeight="1" x14ac:dyDescent="0.3">
      <c r="A85" s="66"/>
      <c r="B85" s="112" t="s">
        <v>136</v>
      </c>
      <c r="C85" s="112" t="s">
        <v>137</v>
      </c>
      <c r="D85" s="112" t="s">
        <v>138</v>
      </c>
      <c r="E85" s="112" t="s">
        <v>137</v>
      </c>
      <c r="F85" s="112" t="s">
        <v>171</v>
      </c>
      <c r="G85" s="112" t="s">
        <v>158</v>
      </c>
      <c r="H85" s="112" t="s">
        <v>174</v>
      </c>
      <c r="I85" s="112" t="s">
        <v>140</v>
      </c>
      <c r="J85" s="112" t="s">
        <v>157</v>
      </c>
      <c r="K85" s="112" t="s">
        <v>153</v>
      </c>
      <c r="L85" s="112" t="s">
        <v>136</v>
      </c>
      <c r="M85" s="112" t="s">
        <v>158</v>
      </c>
      <c r="N85" s="112" t="s">
        <v>162</v>
      </c>
      <c r="O85" s="112" t="s">
        <v>175</v>
      </c>
      <c r="P85" s="109"/>
      <c r="Q85" s="167"/>
      <c r="R85" s="160"/>
      <c r="S85" s="114">
        <v>0</v>
      </c>
      <c r="T85" s="9">
        <v>0</v>
      </c>
      <c r="U85" s="145">
        <v>93966</v>
      </c>
      <c r="V85" s="145">
        <v>93966</v>
      </c>
      <c r="W85" s="145">
        <v>0</v>
      </c>
      <c r="X85" s="145">
        <v>0</v>
      </c>
      <c r="Y85" s="145">
        <v>0</v>
      </c>
      <c r="Z85" s="29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s="24" customFormat="1" ht="38.25" customHeight="1" x14ac:dyDescent="0.3">
      <c r="A86" s="66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27" t="s">
        <v>55</v>
      </c>
      <c r="R86" s="46" t="s">
        <v>307</v>
      </c>
      <c r="S86" s="8">
        <v>0</v>
      </c>
      <c r="T86" s="8">
        <v>0</v>
      </c>
      <c r="U86" s="138">
        <v>1</v>
      </c>
      <c r="V86" s="138">
        <v>1</v>
      </c>
      <c r="W86" s="138">
        <v>0</v>
      </c>
      <c r="X86" s="138">
        <v>0</v>
      </c>
      <c r="Y86" s="138">
        <v>0</v>
      </c>
      <c r="Z86" s="29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40.25" customHeight="1" x14ac:dyDescent="0.4">
      <c r="A87" s="66"/>
      <c r="B87" s="108" t="s">
        <v>136</v>
      </c>
      <c r="C87" s="108" t="s">
        <v>137</v>
      </c>
      <c r="D87" s="108" t="s">
        <v>138</v>
      </c>
      <c r="E87" s="108" t="s">
        <v>138</v>
      </c>
      <c r="F87" s="108"/>
      <c r="G87" s="108"/>
      <c r="H87" s="108"/>
      <c r="I87" s="108"/>
      <c r="J87" s="108"/>
      <c r="K87" s="108"/>
      <c r="L87" s="108"/>
      <c r="M87" s="108"/>
      <c r="N87" s="108"/>
      <c r="O87" s="108" t="s">
        <v>134</v>
      </c>
      <c r="P87" s="108"/>
      <c r="Q87" s="87" t="s">
        <v>288</v>
      </c>
      <c r="R87" s="51" t="s">
        <v>2</v>
      </c>
      <c r="S87" s="52">
        <f>S88</f>
        <v>52048.9</v>
      </c>
      <c r="T87" s="52">
        <f t="shared" ref="T87:Y87" si="19">T88</f>
        <v>12778.3</v>
      </c>
      <c r="U87" s="52">
        <f t="shared" si="19"/>
        <v>0</v>
      </c>
      <c r="V87" s="52">
        <f t="shared" si="19"/>
        <v>0</v>
      </c>
      <c r="W87" s="52">
        <f t="shared" si="19"/>
        <v>0</v>
      </c>
      <c r="X87" s="52">
        <f t="shared" si="19"/>
        <v>0</v>
      </c>
      <c r="Y87" s="52">
        <f t="shared" si="19"/>
        <v>0</v>
      </c>
      <c r="Z87" s="79"/>
    </row>
    <row r="88" spans="1:40" ht="41.25" customHeight="1" x14ac:dyDescent="0.25">
      <c r="A88" s="66"/>
      <c r="B88" s="109" t="s">
        <v>136</v>
      </c>
      <c r="C88" s="109" t="s">
        <v>137</v>
      </c>
      <c r="D88" s="109" t="s">
        <v>138</v>
      </c>
      <c r="E88" s="109" t="s">
        <v>138</v>
      </c>
      <c r="F88" s="109" t="s">
        <v>138</v>
      </c>
      <c r="G88" s="109" t="s">
        <v>137</v>
      </c>
      <c r="H88" s="109"/>
      <c r="I88" s="109"/>
      <c r="J88" s="109"/>
      <c r="K88" s="109"/>
      <c r="L88" s="109"/>
      <c r="M88" s="109"/>
      <c r="N88" s="109"/>
      <c r="O88" s="109" t="s">
        <v>177</v>
      </c>
      <c r="P88" s="109"/>
      <c r="Q88" s="19" t="s">
        <v>314</v>
      </c>
      <c r="R88" s="63" t="s">
        <v>2</v>
      </c>
      <c r="S88" s="56">
        <f>S90+S92+S97+2970</f>
        <v>52048.9</v>
      </c>
      <c r="T88" s="56">
        <f t="shared" ref="T88:Y88" si="20">T90+T92+T97</f>
        <v>12778.3</v>
      </c>
      <c r="U88" s="56">
        <f t="shared" si="20"/>
        <v>0</v>
      </c>
      <c r="V88" s="56">
        <f t="shared" si="20"/>
        <v>0</v>
      </c>
      <c r="W88" s="56">
        <f t="shared" si="20"/>
        <v>0</v>
      </c>
      <c r="X88" s="56">
        <f t="shared" si="20"/>
        <v>0</v>
      </c>
      <c r="Y88" s="56">
        <f t="shared" si="20"/>
        <v>0</v>
      </c>
      <c r="Z88" s="133" t="s">
        <v>287</v>
      </c>
    </row>
    <row r="89" spans="1:40" ht="42" customHeight="1" x14ac:dyDescent="0.3">
      <c r="A89" s="66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29" t="s">
        <v>285</v>
      </c>
      <c r="R89" s="46" t="s">
        <v>4</v>
      </c>
      <c r="S89" s="31">
        <v>40.700000000000003</v>
      </c>
      <c r="T89" s="31">
        <v>5.5</v>
      </c>
      <c r="U89" s="32">
        <f t="shared" ref="U89:Y89" si="21">U91+U93</f>
        <v>0</v>
      </c>
      <c r="V89" s="32">
        <f t="shared" si="21"/>
        <v>0</v>
      </c>
      <c r="W89" s="32">
        <f t="shared" si="21"/>
        <v>0</v>
      </c>
      <c r="X89" s="32">
        <f t="shared" si="21"/>
        <v>0</v>
      </c>
      <c r="Y89" s="32">
        <f t="shared" si="21"/>
        <v>0</v>
      </c>
      <c r="Z89" s="102"/>
    </row>
    <row r="90" spans="1:40" ht="39.75" customHeight="1" x14ac:dyDescent="0.35">
      <c r="A90" s="66"/>
      <c r="B90" s="109" t="s">
        <v>136</v>
      </c>
      <c r="C90" s="109" t="s">
        <v>137</v>
      </c>
      <c r="D90" s="109" t="s">
        <v>138</v>
      </c>
      <c r="E90" s="109" t="s">
        <v>138</v>
      </c>
      <c r="F90" s="109" t="s">
        <v>138</v>
      </c>
      <c r="G90" s="109" t="s">
        <v>137</v>
      </c>
      <c r="H90" s="109" t="s">
        <v>178</v>
      </c>
      <c r="I90" s="109" t="s">
        <v>140</v>
      </c>
      <c r="J90" s="109" t="s">
        <v>157</v>
      </c>
      <c r="K90" s="109" t="s">
        <v>179</v>
      </c>
      <c r="L90" s="109" t="s">
        <v>136</v>
      </c>
      <c r="M90" s="109" t="s">
        <v>137</v>
      </c>
      <c r="N90" s="109" t="s">
        <v>137</v>
      </c>
      <c r="O90" s="109" t="s">
        <v>180</v>
      </c>
      <c r="P90" s="109"/>
      <c r="Q90" s="147" t="s">
        <v>263</v>
      </c>
      <c r="R90" s="98" t="s">
        <v>2</v>
      </c>
      <c r="S90" s="31">
        <v>35199.300000000003</v>
      </c>
      <c r="T90" s="31">
        <v>12778.3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</row>
    <row r="91" spans="1:40" ht="40.5" customHeight="1" x14ac:dyDescent="0.3">
      <c r="A91" s="66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48" t="s">
        <v>284</v>
      </c>
      <c r="R91" s="46" t="s">
        <v>307</v>
      </c>
      <c r="S91" s="32">
        <v>12</v>
      </c>
      <c r="T91" s="32">
        <v>3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28" t="s">
        <v>50</v>
      </c>
    </row>
    <row r="92" spans="1:40" ht="58.5" customHeight="1" x14ac:dyDescent="0.35">
      <c r="A92" s="66"/>
      <c r="B92" s="109" t="s">
        <v>136</v>
      </c>
      <c r="C92" s="109" t="s">
        <v>137</v>
      </c>
      <c r="D92" s="109" t="s">
        <v>138</v>
      </c>
      <c r="E92" s="109" t="s">
        <v>138</v>
      </c>
      <c r="F92" s="109" t="s">
        <v>138</v>
      </c>
      <c r="G92" s="109" t="s">
        <v>137</v>
      </c>
      <c r="H92" s="109" t="s">
        <v>178</v>
      </c>
      <c r="I92" s="109" t="s">
        <v>140</v>
      </c>
      <c r="J92" s="109" t="s">
        <v>157</v>
      </c>
      <c r="K92" s="109" t="s">
        <v>141</v>
      </c>
      <c r="L92" s="109" t="s">
        <v>136</v>
      </c>
      <c r="M92" s="109" t="s">
        <v>137</v>
      </c>
      <c r="N92" s="109" t="s">
        <v>137</v>
      </c>
      <c r="O92" s="109" t="s">
        <v>180</v>
      </c>
      <c r="P92" s="109"/>
      <c r="Q92" s="100" t="s">
        <v>251</v>
      </c>
      <c r="R92" s="98" t="s">
        <v>2</v>
      </c>
      <c r="S92" s="31">
        <v>12879.6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</row>
    <row r="93" spans="1:40" ht="41.25" customHeight="1" x14ac:dyDescent="0.3">
      <c r="A93" s="66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93" t="s">
        <v>54</v>
      </c>
      <c r="R93" s="46" t="s">
        <v>307</v>
      </c>
      <c r="S93" s="94">
        <v>10</v>
      </c>
      <c r="T93" s="94">
        <v>0</v>
      </c>
      <c r="U93" s="94">
        <v>0</v>
      </c>
      <c r="V93" s="94">
        <v>0</v>
      </c>
      <c r="W93" s="94">
        <v>0</v>
      </c>
      <c r="X93" s="94">
        <v>0</v>
      </c>
      <c r="Y93" s="94">
        <v>0</v>
      </c>
      <c r="Z93" s="29" t="s">
        <v>44</v>
      </c>
    </row>
    <row r="94" spans="1:40" ht="153.75" customHeight="1" x14ac:dyDescent="0.25">
      <c r="A94" s="74"/>
      <c r="B94" s="108" t="s">
        <v>136</v>
      </c>
      <c r="C94" s="108" t="s">
        <v>137</v>
      </c>
      <c r="D94" s="108" t="s">
        <v>138</v>
      </c>
      <c r="E94" s="108" t="s">
        <v>138</v>
      </c>
      <c r="F94" s="108"/>
      <c r="G94" s="108"/>
      <c r="H94" s="44"/>
      <c r="I94" s="44"/>
      <c r="J94" s="44"/>
      <c r="K94" s="44"/>
      <c r="L94" s="44"/>
      <c r="M94" s="44"/>
      <c r="N94" s="44"/>
      <c r="O94" s="44" t="s">
        <v>134</v>
      </c>
      <c r="P94" s="44"/>
      <c r="Q94" s="71" t="s">
        <v>289</v>
      </c>
      <c r="R94" s="51" t="s">
        <v>2</v>
      </c>
      <c r="S94" s="55">
        <f>S95</f>
        <v>1000</v>
      </c>
      <c r="T94" s="55">
        <f t="shared" ref="T94:Y94" si="22">T95</f>
        <v>0</v>
      </c>
      <c r="U94" s="55">
        <f t="shared" si="22"/>
        <v>0</v>
      </c>
      <c r="V94" s="55">
        <f t="shared" si="22"/>
        <v>0</v>
      </c>
      <c r="W94" s="55">
        <f t="shared" si="22"/>
        <v>0</v>
      </c>
      <c r="X94" s="55">
        <f t="shared" si="22"/>
        <v>0</v>
      </c>
      <c r="Y94" s="55">
        <f t="shared" si="22"/>
        <v>0</v>
      </c>
      <c r="Z94" s="116"/>
    </row>
    <row r="95" spans="1:40" ht="42" customHeight="1" x14ac:dyDescent="0.3">
      <c r="A95" s="66"/>
      <c r="B95" s="10">
        <v>0</v>
      </c>
      <c r="C95" s="10">
        <v>1</v>
      </c>
      <c r="D95" s="10">
        <v>2</v>
      </c>
      <c r="E95" s="10">
        <v>2</v>
      </c>
      <c r="F95" s="10">
        <v>2</v>
      </c>
      <c r="G95" s="10">
        <v>2</v>
      </c>
      <c r="H95" s="10"/>
      <c r="I95" s="10"/>
      <c r="J95" s="10"/>
      <c r="K95" s="10"/>
      <c r="L95" s="10"/>
      <c r="M95" s="10"/>
      <c r="N95" s="10"/>
      <c r="O95" s="10" t="s">
        <v>185</v>
      </c>
      <c r="P95" s="10"/>
      <c r="Q95" s="104" t="s">
        <v>264</v>
      </c>
      <c r="R95" s="63" t="s">
        <v>2</v>
      </c>
      <c r="S95" s="105">
        <f>S97</f>
        <v>1000</v>
      </c>
      <c r="T95" s="105">
        <f t="shared" ref="T95:Y95" si="23">T97</f>
        <v>0</v>
      </c>
      <c r="U95" s="105">
        <f t="shared" si="23"/>
        <v>0</v>
      </c>
      <c r="V95" s="105">
        <f t="shared" si="23"/>
        <v>0</v>
      </c>
      <c r="W95" s="105">
        <f t="shared" si="23"/>
        <v>0</v>
      </c>
      <c r="X95" s="105">
        <f t="shared" si="23"/>
        <v>0</v>
      </c>
      <c r="Y95" s="105">
        <f t="shared" si="23"/>
        <v>0</v>
      </c>
      <c r="Z95" s="29"/>
    </row>
    <row r="96" spans="1:40" ht="55.5" customHeight="1" x14ac:dyDescent="0.3">
      <c r="A96" s="66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64" t="s">
        <v>20</v>
      </c>
      <c r="R96" s="46" t="s">
        <v>307</v>
      </c>
      <c r="S96" s="94">
        <v>54</v>
      </c>
      <c r="T96" s="94">
        <f t="shared" ref="T96:Y96" si="24">T98</f>
        <v>0</v>
      </c>
      <c r="U96" s="94">
        <f t="shared" si="24"/>
        <v>0</v>
      </c>
      <c r="V96" s="94">
        <f t="shared" si="24"/>
        <v>0</v>
      </c>
      <c r="W96" s="94">
        <f t="shared" si="24"/>
        <v>0</v>
      </c>
      <c r="X96" s="94">
        <f t="shared" si="24"/>
        <v>0</v>
      </c>
      <c r="Y96" s="94">
        <f t="shared" si="24"/>
        <v>0</v>
      </c>
      <c r="Z96" s="29"/>
    </row>
    <row r="97" spans="1:26" ht="75" customHeight="1" x14ac:dyDescent="0.35">
      <c r="A97" s="66"/>
      <c r="B97" s="109" t="s">
        <v>136</v>
      </c>
      <c r="C97" s="109" t="s">
        <v>137</v>
      </c>
      <c r="D97" s="109" t="s">
        <v>138</v>
      </c>
      <c r="E97" s="109" t="s">
        <v>138</v>
      </c>
      <c r="F97" s="109" t="s">
        <v>138</v>
      </c>
      <c r="G97" s="109" t="s">
        <v>138</v>
      </c>
      <c r="H97" s="109" t="s">
        <v>182</v>
      </c>
      <c r="I97" s="109" t="s">
        <v>140</v>
      </c>
      <c r="J97" s="109" t="s">
        <v>157</v>
      </c>
      <c r="K97" s="109" t="s">
        <v>183</v>
      </c>
      <c r="L97" s="109" t="s">
        <v>136</v>
      </c>
      <c r="M97" s="109" t="s">
        <v>137</v>
      </c>
      <c r="N97" s="109" t="s">
        <v>137</v>
      </c>
      <c r="O97" s="109" t="s">
        <v>256</v>
      </c>
      <c r="P97" s="109"/>
      <c r="Q97" s="64" t="s">
        <v>315</v>
      </c>
      <c r="R97" s="63" t="s">
        <v>2</v>
      </c>
      <c r="S97" s="9">
        <v>1000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20" t="s">
        <v>94</v>
      </c>
    </row>
    <row r="98" spans="1:26" ht="75" customHeight="1" x14ac:dyDescent="0.35">
      <c r="A98" s="66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40" t="s">
        <v>303</v>
      </c>
      <c r="R98" s="46" t="s">
        <v>307</v>
      </c>
      <c r="S98" s="8">
        <v>1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</row>
    <row r="99" spans="1:26" ht="192" customHeight="1" x14ac:dyDescent="0.35">
      <c r="A99" s="74"/>
      <c r="B99" s="108" t="s">
        <v>136</v>
      </c>
      <c r="C99" s="108" t="s">
        <v>137</v>
      </c>
      <c r="D99" s="108" t="s">
        <v>138</v>
      </c>
      <c r="E99" s="108" t="s">
        <v>138</v>
      </c>
      <c r="F99" s="108"/>
      <c r="G99" s="108"/>
      <c r="H99" s="108"/>
      <c r="I99" s="108"/>
      <c r="J99" s="108"/>
      <c r="K99" s="108"/>
      <c r="L99" s="108"/>
      <c r="M99" s="108"/>
      <c r="N99" s="108"/>
      <c r="O99" s="108" t="s">
        <v>134</v>
      </c>
      <c r="P99" s="108"/>
      <c r="Q99" s="87" t="s">
        <v>290</v>
      </c>
      <c r="R99" s="45" t="s">
        <v>2</v>
      </c>
      <c r="S99" s="50">
        <f>S100</f>
        <v>5311.3</v>
      </c>
      <c r="T99" s="50">
        <f t="shared" ref="T99:Y99" si="25">T100</f>
        <v>0</v>
      </c>
      <c r="U99" s="50">
        <f t="shared" si="25"/>
        <v>0</v>
      </c>
      <c r="V99" s="50">
        <f t="shared" si="25"/>
        <v>0</v>
      </c>
      <c r="W99" s="50">
        <f t="shared" si="25"/>
        <v>0</v>
      </c>
      <c r="X99" s="50">
        <f t="shared" si="25"/>
        <v>0</v>
      </c>
      <c r="Y99" s="50">
        <f t="shared" si="25"/>
        <v>0</v>
      </c>
      <c r="Z99" s="82"/>
    </row>
    <row r="100" spans="1:26" ht="23.25" customHeight="1" x14ac:dyDescent="0.35">
      <c r="A100" s="66"/>
      <c r="B100" s="109" t="s">
        <v>136</v>
      </c>
      <c r="C100" s="109" t="s">
        <v>137</v>
      </c>
      <c r="D100" s="109" t="s">
        <v>138</v>
      </c>
      <c r="E100" s="109" t="s">
        <v>138</v>
      </c>
      <c r="F100" s="109" t="s">
        <v>138</v>
      </c>
      <c r="G100" s="109" t="s">
        <v>162</v>
      </c>
      <c r="H100" s="109"/>
      <c r="I100" s="109"/>
      <c r="J100" s="109"/>
      <c r="K100" s="109"/>
      <c r="L100" s="109"/>
      <c r="M100" s="109"/>
      <c r="N100" s="109"/>
      <c r="O100" s="109" t="s">
        <v>181</v>
      </c>
      <c r="P100" s="109"/>
      <c r="Q100" s="5" t="s">
        <v>230</v>
      </c>
      <c r="R100" s="7" t="s">
        <v>2</v>
      </c>
      <c r="S100" s="6">
        <f>S102</f>
        <v>5311.3</v>
      </c>
      <c r="T100" s="6">
        <f t="shared" ref="T100:Y100" si="26">T102</f>
        <v>0</v>
      </c>
      <c r="U100" s="6">
        <f t="shared" si="26"/>
        <v>0</v>
      </c>
      <c r="V100" s="6">
        <f t="shared" si="26"/>
        <v>0</v>
      </c>
      <c r="W100" s="6">
        <f t="shared" si="26"/>
        <v>0</v>
      </c>
      <c r="X100" s="6">
        <f t="shared" si="26"/>
        <v>0</v>
      </c>
      <c r="Y100" s="6">
        <f t="shared" si="26"/>
        <v>0</v>
      </c>
    </row>
    <row r="101" spans="1:26" ht="39.75" customHeight="1" x14ac:dyDescent="0.35">
      <c r="A101" s="66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64" t="s">
        <v>18</v>
      </c>
      <c r="R101" s="46" t="s">
        <v>307</v>
      </c>
      <c r="S101" s="8">
        <f>S103</f>
        <v>7</v>
      </c>
      <c r="T101" s="8">
        <f t="shared" ref="T101:Y101" si="27">T103</f>
        <v>0</v>
      </c>
      <c r="U101" s="8">
        <f t="shared" si="27"/>
        <v>0</v>
      </c>
      <c r="V101" s="8">
        <f t="shared" si="27"/>
        <v>0</v>
      </c>
      <c r="W101" s="8">
        <f t="shared" si="27"/>
        <v>0</v>
      </c>
      <c r="X101" s="8">
        <f t="shared" si="27"/>
        <v>0</v>
      </c>
      <c r="Y101" s="8">
        <f t="shared" si="27"/>
        <v>0</v>
      </c>
    </row>
    <row r="102" spans="1:26" ht="39" customHeight="1" x14ac:dyDescent="0.35">
      <c r="A102" s="66"/>
      <c r="B102" s="109" t="s">
        <v>136</v>
      </c>
      <c r="C102" s="109" t="s">
        <v>137</v>
      </c>
      <c r="D102" s="109" t="s">
        <v>138</v>
      </c>
      <c r="E102" s="109" t="s">
        <v>138</v>
      </c>
      <c r="F102" s="109" t="s">
        <v>138</v>
      </c>
      <c r="G102" s="109" t="s">
        <v>162</v>
      </c>
      <c r="H102" s="109" t="s">
        <v>186</v>
      </c>
      <c r="I102" s="109" t="s">
        <v>140</v>
      </c>
      <c r="J102" s="109" t="s">
        <v>157</v>
      </c>
      <c r="K102" s="109" t="s">
        <v>187</v>
      </c>
      <c r="L102" s="109" t="s">
        <v>188</v>
      </c>
      <c r="M102" s="109" t="s">
        <v>137</v>
      </c>
      <c r="N102" s="109" t="s">
        <v>137</v>
      </c>
      <c r="O102" s="109" t="s">
        <v>257</v>
      </c>
      <c r="P102" s="109"/>
      <c r="Q102" s="107" t="s">
        <v>95</v>
      </c>
      <c r="R102" s="136" t="s">
        <v>2</v>
      </c>
      <c r="S102" s="6">
        <v>5311.3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</row>
    <row r="103" spans="1:26" ht="38.25" customHeight="1" x14ac:dyDescent="0.35">
      <c r="A103" s="66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64" t="s">
        <v>96</v>
      </c>
      <c r="R103" s="46" t="s">
        <v>307</v>
      </c>
      <c r="S103" s="8">
        <v>7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</row>
    <row r="104" spans="1:26" ht="43.5" customHeight="1" x14ac:dyDescent="0.3">
      <c r="A104" s="66"/>
      <c r="B104" s="111" t="s">
        <v>136</v>
      </c>
      <c r="C104" s="111" t="s">
        <v>137</v>
      </c>
      <c r="D104" s="111" t="s">
        <v>138</v>
      </c>
      <c r="E104" s="111" t="s">
        <v>158</v>
      </c>
      <c r="F104" s="111"/>
      <c r="G104" s="111"/>
      <c r="H104" s="111"/>
      <c r="I104" s="111"/>
      <c r="J104" s="111"/>
      <c r="K104" s="111"/>
      <c r="L104" s="111"/>
      <c r="M104" s="111"/>
      <c r="N104" s="111"/>
      <c r="O104" s="111" t="s">
        <v>147</v>
      </c>
      <c r="P104" s="111"/>
      <c r="Q104" s="53" t="s">
        <v>265</v>
      </c>
      <c r="R104" s="51" t="s">
        <v>2</v>
      </c>
      <c r="S104" s="52">
        <f t="shared" ref="S104:Y104" si="28">S105+S114+S124+S134</f>
        <v>4174311.5</v>
      </c>
      <c r="T104" s="52">
        <f t="shared" si="28"/>
        <v>4335907.5999999996</v>
      </c>
      <c r="U104" s="52">
        <f t="shared" si="28"/>
        <v>4208932.5</v>
      </c>
      <c r="V104" s="52">
        <f t="shared" si="28"/>
        <v>4206174</v>
      </c>
      <c r="W104" s="52">
        <f t="shared" si="28"/>
        <v>4206174</v>
      </c>
      <c r="X104" s="52">
        <f t="shared" si="28"/>
        <v>4206174</v>
      </c>
      <c r="Y104" s="52">
        <f t="shared" si="28"/>
        <v>4206174</v>
      </c>
      <c r="Z104" s="23"/>
    </row>
    <row r="105" spans="1:26" ht="59.25" customHeight="1" x14ac:dyDescent="0.35">
      <c r="A105" s="66"/>
      <c r="B105" s="109" t="s">
        <v>136</v>
      </c>
      <c r="C105" s="109" t="s">
        <v>137</v>
      </c>
      <c r="D105" s="109" t="s">
        <v>138</v>
      </c>
      <c r="E105" s="109" t="s">
        <v>158</v>
      </c>
      <c r="F105" s="109" t="s">
        <v>171</v>
      </c>
      <c r="G105" s="109" t="s">
        <v>189</v>
      </c>
      <c r="H105" s="115"/>
      <c r="I105" s="115"/>
      <c r="J105" s="115"/>
      <c r="K105" s="115"/>
      <c r="L105" s="115"/>
      <c r="M105" s="115"/>
      <c r="N105" s="115"/>
      <c r="O105" s="109" t="s">
        <v>236</v>
      </c>
      <c r="P105" s="115"/>
      <c r="Q105" s="118" t="s">
        <v>316</v>
      </c>
      <c r="R105" s="60" t="s">
        <v>2</v>
      </c>
      <c r="S105" s="6">
        <f>S107+S110+S112</f>
        <v>186759.09999999998</v>
      </c>
      <c r="T105" s="6">
        <f t="shared" ref="T105:Y105" si="29">T107+T110+T112</f>
        <v>187158.19999999998</v>
      </c>
      <c r="U105" s="6">
        <f t="shared" si="29"/>
        <v>187641.09999999998</v>
      </c>
      <c r="V105" s="6">
        <f t="shared" si="29"/>
        <v>187641.09999999998</v>
      </c>
      <c r="W105" s="6">
        <f t="shared" si="29"/>
        <v>187641.09999999998</v>
      </c>
      <c r="X105" s="6">
        <f t="shared" si="29"/>
        <v>187641.09999999998</v>
      </c>
      <c r="Y105" s="6">
        <f t="shared" si="29"/>
        <v>187641.09999999998</v>
      </c>
    </row>
    <row r="106" spans="1:26" ht="79.5" customHeight="1" x14ac:dyDescent="0.35">
      <c r="A106" s="66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20" t="s">
        <v>291</v>
      </c>
      <c r="R106" s="121" t="s">
        <v>4</v>
      </c>
      <c r="S106" s="145">
        <v>100</v>
      </c>
      <c r="T106" s="145">
        <v>100</v>
      </c>
      <c r="U106" s="145">
        <v>100</v>
      </c>
      <c r="V106" s="145">
        <v>100</v>
      </c>
      <c r="W106" s="145">
        <v>100</v>
      </c>
      <c r="X106" s="145">
        <v>100</v>
      </c>
      <c r="Y106" s="145">
        <v>100</v>
      </c>
    </row>
    <row r="107" spans="1:26" ht="82.5" customHeight="1" x14ac:dyDescent="0.35">
      <c r="A107" s="66"/>
      <c r="B107" s="109" t="s">
        <v>136</v>
      </c>
      <c r="C107" s="109" t="s">
        <v>137</v>
      </c>
      <c r="D107" s="109" t="s">
        <v>138</v>
      </c>
      <c r="E107" s="109" t="s">
        <v>158</v>
      </c>
      <c r="F107" s="109" t="s">
        <v>171</v>
      </c>
      <c r="G107" s="109" t="s">
        <v>189</v>
      </c>
      <c r="H107" s="109" t="s">
        <v>190</v>
      </c>
      <c r="I107" s="109" t="s">
        <v>140</v>
      </c>
      <c r="J107" s="109" t="s">
        <v>157</v>
      </c>
      <c r="K107" s="109" t="s">
        <v>191</v>
      </c>
      <c r="L107" s="109" t="s">
        <v>136</v>
      </c>
      <c r="M107" s="109" t="s">
        <v>137</v>
      </c>
      <c r="N107" s="109" t="s">
        <v>137</v>
      </c>
      <c r="O107" s="109" t="s">
        <v>192</v>
      </c>
      <c r="P107" s="109"/>
      <c r="Q107" s="64" t="s">
        <v>317</v>
      </c>
      <c r="R107" s="60" t="s">
        <v>2</v>
      </c>
      <c r="S107" s="9">
        <v>152802.79999999999</v>
      </c>
      <c r="T107" s="9">
        <v>152802.79999999999</v>
      </c>
      <c r="U107" s="9">
        <v>152802.79999999999</v>
      </c>
      <c r="V107" s="9">
        <v>152802.79999999999</v>
      </c>
      <c r="W107" s="9">
        <v>152802.79999999999</v>
      </c>
      <c r="X107" s="9">
        <v>152802.79999999999</v>
      </c>
      <c r="Y107" s="9">
        <v>152802.79999999999</v>
      </c>
    </row>
    <row r="108" spans="1:26" ht="39" customHeight="1" x14ac:dyDescent="0.35">
      <c r="A108" s="66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61" t="s">
        <v>69</v>
      </c>
      <c r="R108" s="46" t="s">
        <v>307</v>
      </c>
      <c r="S108" s="8">
        <v>1950</v>
      </c>
      <c r="T108" s="8">
        <v>1974</v>
      </c>
      <c r="U108" s="8">
        <v>1974</v>
      </c>
      <c r="V108" s="8">
        <v>1974</v>
      </c>
      <c r="W108" s="8">
        <v>1974</v>
      </c>
      <c r="X108" s="8">
        <v>1974</v>
      </c>
      <c r="Y108" s="8">
        <v>1974</v>
      </c>
    </row>
    <row r="109" spans="1:26" ht="39" customHeight="1" x14ac:dyDescent="0.35">
      <c r="A109" s="66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61" t="s">
        <v>70</v>
      </c>
      <c r="R109" s="63" t="s">
        <v>7</v>
      </c>
      <c r="S109" s="8">
        <v>1790</v>
      </c>
      <c r="T109" s="8">
        <v>1790</v>
      </c>
      <c r="U109" s="8">
        <v>1790</v>
      </c>
      <c r="V109" s="8">
        <v>1790</v>
      </c>
      <c r="W109" s="8">
        <v>1790</v>
      </c>
      <c r="X109" s="8">
        <v>1790</v>
      </c>
      <c r="Y109" s="8">
        <v>1790</v>
      </c>
    </row>
    <row r="110" spans="1:26" ht="73.5" customHeight="1" x14ac:dyDescent="0.35">
      <c r="A110" s="66"/>
      <c r="B110" s="109" t="s">
        <v>136</v>
      </c>
      <c r="C110" s="109" t="s">
        <v>137</v>
      </c>
      <c r="D110" s="109" t="s">
        <v>138</v>
      </c>
      <c r="E110" s="109" t="s">
        <v>158</v>
      </c>
      <c r="F110" s="109" t="s">
        <v>171</v>
      </c>
      <c r="G110" s="109" t="s">
        <v>189</v>
      </c>
      <c r="H110" s="109" t="s">
        <v>193</v>
      </c>
      <c r="I110" s="109" t="s">
        <v>140</v>
      </c>
      <c r="J110" s="109" t="s">
        <v>157</v>
      </c>
      <c r="K110" s="109" t="s">
        <v>168</v>
      </c>
      <c r="L110" s="109" t="s">
        <v>136</v>
      </c>
      <c r="M110" s="109" t="s">
        <v>137</v>
      </c>
      <c r="N110" s="109" t="s">
        <v>137</v>
      </c>
      <c r="O110" s="109" t="s">
        <v>194</v>
      </c>
      <c r="P110" s="109"/>
      <c r="Q110" s="64" t="s">
        <v>319</v>
      </c>
      <c r="R110" s="63" t="s">
        <v>2</v>
      </c>
      <c r="S110" s="9">
        <v>26300.5</v>
      </c>
      <c r="T110" s="9">
        <v>26699.599999999999</v>
      </c>
      <c r="U110" s="9">
        <v>27182.5</v>
      </c>
      <c r="V110" s="9">
        <v>27182.5</v>
      </c>
      <c r="W110" s="9">
        <v>27182.5</v>
      </c>
      <c r="X110" s="9">
        <v>27182.5</v>
      </c>
      <c r="Y110" s="9">
        <v>27182.5</v>
      </c>
      <c r="Z110" s="20" t="s">
        <v>97</v>
      </c>
    </row>
    <row r="111" spans="1:26" ht="60.75" customHeight="1" x14ac:dyDescent="0.35">
      <c r="A111" s="66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59" t="s">
        <v>318</v>
      </c>
      <c r="R111" s="46" t="s">
        <v>307</v>
      </c>
      <c r="S111" s="8">
        <v>54</v>
      </c>
      <c r="T111" s="8">
        <v>54</v>
      </c>
      <c r="U111" s="8">
        <v>54</v>
      </c>
      <c r="V111" s="8">
        <v>54</v>
      </c>
      <c r="W111" s="8">
        <v>54</v>
      </c>
      <c r="X111" s="8">
        <v>54</v>
      </c>
      <c r="Y111" s="8">
        <v>54</v>
      </c>
    </row>
    <row r="112" spans="1:26" ht="94.5" customHeight="1" x14ac:dyDescent="0.35">
      <c r="A112" s="66"/>
      <c r="B112" s="109" t="s">
        <v>136</v>
      </c>
      <c r="C112" s="109" t="s">
        <v>137</v>
      </c>
      <c r="D112" s="109" t="s">
        <v>138</v>
      </c>
      <c r="E112" s="109" t="s">
        <v>158</v>
      </c>
      <c r="F112" s="109" t="s">
        <v>171</v>
      </c>
      <c r="G112" s="109" t="s">
        <v>189</v>
      </c>
      <c r="H112" s="109" t="s">
        <v>195</v>
      </c>
      <c r="I112" s="109" t="s">
        <v>140</v>
      </c>
      <c r="J112" s="109" t="s">
        <v>157</v>
      </c>
      <c r="K112" s="109" t="s">
        <v>196</v>
      </c>
      <c r="L112" s="109" t="s">
        <v>136</v>
      </c>
      <c r="M112" s="109" t="s">
        <v>137</v>
      </c>
      <c r="N112" s="109" t="s">
        <v>137</v>
      </c>
      <c r="O112" s="109" t="s">
        <v>197</v>
      </c>
      <c r="P112" s="109"/>
      <c r="Q112" s="64" t="s">
        <v>320</v>
      </c>
      <c r="R112" s="63" t="s">
        <v>2</v>
      </c>
      <c r="S112" s="92">
        <v>7655.8</v>
      </c>
      <c r="T112" s="92">
        <v>7655.8</v>
      </c>
      <c r="U112" s="92">
        <v>7655.8</v>
      </c>
      <c r="V112" s="92">
        <v>7655.8</v>
      </c>
      <c r="W112" s="92">
        <v>7655.8</v>
      </c>
      <c r="X112" s="92">
        <v>7655.8</v>
      </c>
      <c r="Y112" s="92">
        <v>7655.8</v>
      </c>
      <c r="Z112" s="78"/>
    </row>
    <row r="113" spans="1:26" ht="77.25" customHeight="1" x14ac:dyDescent="0.35">
      <c r="A113" s="66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20" t="s">
        <v>321</v>
      </c>
      <c r="R113" s="46" t="s">
        <v>307</v>
      </c>
      <c r="S113" s="16">
        <v>54</v>
      </c>
      <c r="T113" s="134">
        <v>54</v>
      </c>
      <c r="U113" s="134">
        <v>54</v>
      </c>
      <c r="V113" s="134">
        <v>54</v>
      </c>
      <c r="W113" s="134">
        <v>54</v>
      </c>
      <c r="X113" s="134">
        <v>54</v>
      </c>
      <c r="Y113" s="134">
        <v>54</v>
      </c>
      <c r="Z113" s="144"/>
    </row>
    <row r="114" spans="1:26" ht="42" customHeight="1" x14ac:dyDescent="0.35">
      <c r="A114" s="66"/>
      <c r="B114" s="109" t="s">
        <v>136</v>
      </c>
      <c r="C114" s="109" t="s">
        <v>137</v>
      </c>
      <c r="D114" s="109" t="s">
        <v>138</v>
      </c>
      <c r="E114" s="109" t="s">
        <v>158</v>
      </c>
      <c r="F114" s="109" t="s">
        <v>138</v>
      </c>
      <c r="G114" s="109" t="s">
        <v>138</v>
      </c>
      <c r="H114" s="109"/>
      <c r="I114" s="109"/>
      <c r="J114" s="109"/>
      <c r="K114" s="109"/>
      <c r="L114" s="109"/>
      <c r="M114" s="109"/>
      <c r="N114" s="109"/>
      <c r="O114" s="109" t="s">
        <v>201</v>
      </c>
      <c r="P114" s="109"/>
      <c r="Q114" s="5" t="s">
        <v>237</v>
      </c>
      <c r="R114" s="63" t="s">
        <v>2</v>
      </c>
      <c r="S114" s="6">
        <f>S116+S118+S120+S122</f>
        <v>3881933.6999999997</v>
      </c>
      <c r="T114" s="6">
        <f t="shared" ref="T114:Y114" si="30">T116+T118+T120+T122</f>
        <v>3925243.9</v>
      </c>
      <c r="U114" s="6">
        <f t="shared" si="30"/>
        <v>3962089.5</v>
      </c>
      <c r="V114" s="6">
        <f t="shared" si="30"/>
        <v>3971540.9</v>
      </c>
      <c r="W114" s="6">
        <f t="shared" si="30"/>
        <v>3971540.9</v>
      </c>
      <c r="X114" s="6">
        <f t="shared" si="30"/>
        <v>3971540.9</v>
      </c>
      <c r="Y114" s="6">
        <f t="shared" si="30"/>
        <v>3971540.9</v>
      </c>
    </row>
    <row r="115" spans="1:26" ht="42.75" customHeight="1" x14ac:dyDescent="0.35">
      <c r="A115" s="66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20" t="s">
        <v>300</v>
      </c>
      <c r="R115" s="121" t="s">
        <v>7</v>
      </c>
      <c r="S115" s="138">
        <v>54730</v>
      </c>
      <c r="T115" s="138">
        <v>55384</v>
      </c>
      <c r="U115" s="138">
        <v>56038</v>
      </c>
      <c r="V115" s="138">
        <v>56692</v>
      </c>
      <c r="W115" s="138">
        <v>57346</v>
      </c>
      <c r="X115" s="138">
        <v>58000</v>
      </c>
      <c r="Y115" s="138">
        <v>58654</v>
      </c>
      <c r="Z115" s="135"/>
    </row>
    <row r="116" spans="1:26" ht="80.25" customHeight="1" x14ac:dyDescent="0.35">
      <c r="A116" s="66"/>
      <c r="B116" s="109" t="s">
        <v>136</v>
      </c>
      <c r="C116" s="109" t="s">
        <v>137</v>
      </c>
      <c r="D116" s="109" t="s">
        <v>138</v>
      </c>
      <c r="E116" s="109" t="s">
        <v>158</v>
      </c>
      <c r="F116" s="109" t="s">
        <v>138</v>
      </c>
      <c r="G116" s="109" t="s">
        <v>138</v>
      </c>
      <c r="H116" s="109" t="s">
        <v>149</v>
      </c>
      <c r="I116" s="109" t="s">
        <v>140</v>
      </c>
      <c r="J116" s="109" t="s">
        <v>157</v>
      </c>
      <c r="K116" s="109" t="s">
        <v>140</v>
      </c>
      <c r="L116" s="109" t="s">
        <v>136</v>
      </c>
      <c r="M116" s="109" t="s">
        <v>137</v>
      </c>
      <c r="N116" s="109" t="s">
        <v>137</v>
      </c>
      <c r="O116" s="109" t="s">
        <v>202</v>
      </c>
      <c r="P116" s="109"/>
      <c r="Q116" s="90" t="s">
        <v>266</v>
      </c>
      <c r="R116" s="60" t="s">
        <v>2</v>
      </c>
      <c r="S116" s="9">
        <v>329401.40000000002</v>
      </c>
      <c r="T116" s="9">
        <v>343524.2</v>
      </c>
      <c r="U116" s="9">
        <v>363652.9</v>
      </c>
      <c r="V116" s="9">
        <v>373104.3</v>
      </c>
      <c r="W116" s="9">
        <v>373104.3</v>
      </c>
      <c r="X116" s="9">
        <v>373104.3</v>
      </c>
      <c r="Y116" s="9">
        <v>373104.3</v>
      </c>
    </row>
    <row r="117" spans="1:26" ht="37.5" x14ac:dyDescent="0.35">
      <c r="A117" s="66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59" t="s">
        <v>67</v>
      </c>
      <c r="R117" s="46" t="s">
        <v>307</v>
      </c>
      <c r="S117" s="63">
        <v>54</v>
      </c>
      <c r="T117" s="63">
        <v>54</v>
      </c>
      <c r="U117" s="63">
        <v>54</v>
      </c>
      <c r="V117" s="63">
        <v>54</v>
      </c>
      <c r="W117" s="63">
        <v>54</v>
      </c>
      <c r="X117" s="63">
        <v>54</v>
      </c>
      <c r="Y117" s="63">
        <v>54</v>
      </c>
    </row>
    <row r="118" spans="1:26" ht="99" customHeight="1" x14ac:dyDescent="0.35">
      <c r="A118" s="66"/>
      <c r="B118" s="109" t="s">
        <v>136</v>
      </c>
      <c r="C118" s="109" t="s">
        <v>137</v>
      </c>
      <c r="D118" s="109" t="s">
        <v>138</v>
      </c>
      <c r="E118" s="109" t="s">
        <v>158</v>
      </c>
      <c r="F118" s="109" t="s">
        <v>138</v>
      </c>
      <c r="G118" s="109" t="s">
        <v>138</v>
      </c>
      <c r="H118" s="109" t="s">
        <v>155</v>
      </c>
      <c r="I118" s="109" t="s">
        <v>140</v>
      </c>
      <c r="J118" s="109" t="s">
        <v>157</v>
      </c>
      <c r="K118" s="109" t="s">
        <v>198</v>
      </c>
      <c r="L118" s="109" t="s">
        <v>136</v>
      </c>
      <c r="M118" s="109" t="s">
        <v>137</v>
      </c>
      <c r="N118" s="109" t="s">
        <v>137</v>
      </c>
      <c r="O118" s="109" t="s">
        <v>238</v>
      </c>
      <c r="P118" s="109"/>
      <c r="Q118" s="120" t="s">
        <v>322</v>
      </c>
      <c r="R118" s="121" t="s">
        <v>2</v>
      </c>
      <c r="S118" s="145">
        <v>3211048.3</v>
      </c>
      <c r="T118" s="145">
        <v>3224272.8</v>
      </c>
      <c r="U118" s="145">
        <v>3251141.1</v>
      </c>
      <c r="V118" s="145">
        <v>3251141.1</v>
      </c>
      <c r="W118" s="145">
        <v>3251141.1</v>
      </c>
      <c r="X118" s="145">
        <v>3251141.1</v>
      </c>
      <c r="Y118" s="145">
        <v>3251141.1</v>
      </c>
      <c r="Z118" s="149"/>
    </row>
    <row r="119" spans="1:26" ht="37.5" x14ac:dyDescent="0.35">
      <c r="A119" s="66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59" t="s">
        <v>68</v>
      </c>
      <c r="R119" s="46" t="s">
        <v>307</v>
      </c>
      <c r="S119" s="63">
        <v>54</v>
      </c>
      <c r="T119" s="63">
        <v>54</v>
      </c>
      <c r="U119" s="63">
        <v>54</v>
      </c>
      <c r="V119" s="63">
        <v>54</v>
      </c>
      <c r="W119" s="63">
        <v>54</v>
      </c>
      <c r="X119" s="63">
        <v>54</v>
      </c>
      <c r="Y119" s="63">
        <v>54</v>
      </c>
    </row>
    <row r="120" spans="1:26" ht="42" customHeight="1" x14ac:dyDescent="0.35">
      <c r="A120" s="66"/>
      <c r="B120" s="109" t="s">
        <v>136</v>
      </c>
      <c r="C120" s="109" t="s">
        <v>137</v>
      </c>
      <c r="D120" s="109" t="s">
        <v>138</v>
      </c>
      <c r="E120" s="109" t="s">
        <v>158</v>
      </c>
      <c r="F120" s="109" t="s">
        <v>138</v>
      </c>
      <c r="G120" s="109" t="s">
        <v>138</v>
      </c>
      <c r="H120" s="109" t="s">
        <v>149</v>
      </c>
      <c r="I120" s="109" t="s">
        <v>140</v>
      </c>
      <c r="J120" s="109" t="s">
        <v>157</v>
      </c>
      <c r="K120" s="109" t="s">
        <v>157</v>
      </c>
      <c r="L120" s="109" t="s">
        <v>136</v>
      </c>
      <c r="M120" s="109" t="s">
        <v>137</v>
      </c>
      <c r="N120" s="109" t="s">
        <v>137</v>
      </c>
      <c r="O120" s="109" t="s">
        <v>202</v>
      </c>
      <c r="P120" s="109"/>
      <c r="Q120" s="59" t="s">
        <v>241</v>
      </c>
      <c r="R120" s="63" t="s">
        <v>2</v>
      </c>
      <c r="S120" s="9">
        <v>44495.7</v>
      </c>
      <c r="T120" s="9">
        <v>82521.3</v>
      </c>
      <c r="U120" s="9">
        <v>82521.3</v>
      </c>
      <c r="V120" s="9">
        <v>82521.3</v>
      </c>
      <c r="W120" s="9">
        <v>82521.3</v>
      </c>
      <c r="X120" s="9">
        <v>82521.3</v>
      </c>
      <c r="Y120" s="9">
        <v>82521.3</v>
      </c>
    </row>
    <row r="121" spans="1:26" ht="43.5" customHeight="1" x14ac:dyDescent="0.35">
      <c r="A121" s="66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59" t="s">
        <v>63</v>
      </c>
      <c r="R121" s="46" t="s">
        <v>307</v>
      </c>
      <c r="S121" s="16">
        <v>54</v>
      </c>
      <c r="T121" s="16">
        <v>54</v>
      </c>
      <c r="U121" s="16">
        <v>54</v>
      </c>
      <c r="V121" s="16">
        <v>54</v>
      </c>
      <c r="W121" s="16">
        <v>54</v>
      </c>
      <c r="X121" s="16">
        <v>54</v>
      </c>
      <c r="Y121" s="16">
        <v>54</v>
      </c>
    </row>
    <row r="122" spans="1:26" ht="24" customHeight="1" x14ac:dyDescent="0.35">
      <c r="A122" s="66"/>
      <c r="B122" s="109" t="s">
        <v>136</v>
      </c>
      <c r="C122" s="109" t="s">
        <v>137</v>
      </c>
      <c r="D122" s="109" t="s">
        <v>138</v>
      </c>
      <c r="E122" s="109" t="s">
        <v>158</v>
      </c>
      <c r="F122" s="109" t="s">
        <v>138</v>
      </c>
      <c r="G122" s="109" t="s">
        <v>138</v>
      </c>
      <c r="H122" s="109" t="s">
        <v>199</v>
      </c>
      <c r="I122" s="109" t="s">
        <v>140</v>
      </c>
      <c r="J122" s="109" t="s">
        <v>157</v>
      </c>
      <c r="K122" s="109" t="s">
        <v>146</v>
      </c>
      <c r="L122" s="109" t="s">
        <v>136</v>
      </c>
      <c r="M122" s="109" t="s">
        <v>137</v>
      </c>
      <c r="N122" s="109" t="s">
        <v>137</v>
      </c>
      <c r="O122" s="109" t="s">
        <v>200</v>
      </c>
      <c r="P122" s="109"/>
      <c r="Q122" s="107" t="s">
        <v>242</v>
      </c>
      <c r="R122" s="106" t="s">
        <v>2</v>
      </c>
      <c r="S122" s="9">
        <v>296988.3</v>
      </c>
      <c r="T122" s="9">
        <v>274925.59999999998</v>
      </c>
      <c r="U122" s="9">
        <v>264774.2</v>
      </c>
      <c r="V122" s="9">
        <v>264774.2</v>
      </c>
      <c r="W122" s="9">
        <v>264774.2</v>
      </c>
      <c r="X122" s="9">
        <v>264774.2</v>
      </c>
      <c r="Y122" s="9">
        <v>264774.2</v>
      </c>
    </row>
    <row r="123" spans="1:26" ht="23.25" customHeight="1" x14ac:dyDescent="0.35">
      <c r="A123" s="66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59" t="s">
        <v>75</v>
      </c>
      <c r="R123" s="60" t="s">
        <v>4</v>
      </c>
      <c r="S123" s="4">
        <v>100</v>
      </c>
      <c r="T123" s="4">
        <v>100</v>
      </c>
      <c r="U123" s="4">
        <v>100</v>
      </c>
      <c r="V123" s="4">
        <v>100</v>
      </c>
      <c r="W123" s="4">
        <v>100</v>
      </c>
      <c r="X123" s="4">
        <v>100</v>
      </c>
      <c r="Y123" s="4">
        <v>100</v>
      </c>
    </row>
    <row r="124" spans="1:26" ht="38.25" customHeight="1" x14ac:dyDescent="0.35">
      <c r="A124" s="66"/>
      <c r="B124" s="109" t="s">
        <v>136</v>
      </c>
      <c r="C124" s="109" t="s">
        <v>137</v>
      </c>
      <c r="D124" s="109" t="s">
        <v>138</v>
      </c>
      <c r="E124" s="109" t="s">
        <v>158</v>
      </c>
      <c r="F124" s="109" t="s">
        <v>138</v>
      </c>
      <c r="G124" s="109" t="s">
        <v>162</v>
      </c>
      <c r="H124" s="109"/>
      <c r="I124" s="109"/>
      <c r="J124" s="109"/>
      <c r="K124" s="109"/>
      <c r="L124" s="109"/>
      <c r="M124" s="109"/>
      <c r="N124" s="109"/>
      <c r="O124" s="109" t="s">
        <v>204</v>
      </c>
      <c r="P124" s="109"/>
      <c r="Q124" s="5" t="s">
        <v>243</v>
      </c>
      <c r="R124" s="60" t="s">
        <v>2</v>
      </c>
      <c r="S124" s="6">
        <f>S127+S129</f>
        <v>277</v>
      </c>
      <c r="T124" s="6">
        <f>T127+T129</f>
        <v>277</v>
      </c>
      <c r="U124" s="6">
        <f t="shared" ref="U124:Y124" si="31">U127+U129</f>
        <v>277</v>
      </c>
      <c r="V124" s="6">
        <f t="shared" si="31"/>
        <v>277</v>
      </c>
      <c r="W124" s="6">
        <f t="shared" si="31"/>
        <v>277</v>
      </c>
      <c r="X124" s="6">
        <f t="shared" si="31"/>
        <v>277</v>
      </c>
      <c r="Y124" s="6">
        <f t="shared" si="31"/>
        <v>277</v>
      </c>
    </row>
    <row r="125" spans="1:26" ht="37.5" x14ac:dyDescent="0.35">
      <c r="A125" s="66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59" t="s">
        <v>16</v>
      </c>
      <c r="R125" s="60" t="s">
        <v>4</v>
      </c>
      <c r="S125" s="4">
        <v>99.5</v>
      </c>
      <c r="T125" s="4">
        <v>99.5</v>
      </c>
      <c r="U125" s="4">
        <v>99.5</v>
      </c>
      <c r="V125" s="4">
        <v>99.5</v>
      </c>
      <c r="W125" s="4">
        <v>99.5</v>
      </c>
      <c r="X125" s="4">
        <v>99.5</v>
      </c>
      <c r="Y125" s="4">
        <v>99.5</v>
      </c>
    </row>
    <row r="126" spans="1:26" ht="39.75" customHeight="1" x14ac:dyDescent="0.35">
      <c r="A126" s="66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59" t="s">
        <v>17</v>
      </c>
      <c r="R126" s="60" t="s">
        <v>4</v>
      </c>
      <c r="S126" s="4">
        <v>97.9</v>
      </c>
      <c r="T126" s="4">
        <v>97.9</v>
      </c>
      <c r="U126" s="4">
        <v>97.9</v>
      </c>
      <c r="V126" s="4">
        <v>97.9</v>
      </c>
      <c r="W126" s="4">
        <v>97.9</v>
      </c>
      <c r="X126" s="4">
        <v>97.9</v>
      </c>
      <c r="Y126" s="4">
        <v>97.9</v>
      </c>
    </row>
    <row r="127" spans="1:26" ht="37.5" x14ac:dyDescent="0.35">
      <c r="A127" s="66"/>
      <c r="B127" s="109" t="s">
        <v>136</v>
      </c>
      <c r="C127" s="109" t="s">
        <v>137</v>
      </c>
      <c r="D127" s="109" t="s">
        <v>138</v>
      </c>
      <c r="E127" s="109" t="s">
        <v>158</v>
      </c>
      <c r="F127" s="109" t="s">
        <v>138</v>
      </c>
      <c r="G127" s="109" t="s">
        <v>162</v>
      </c>
      <c r="H127" s="109" t="s">
        <v>149</v>
      </c>
      <c r="I127" s="109" t="s">
        <v>140</v>
      </c>
      <c r="J127" s="109" t="s">
        <v>157</v>
      </c>
      <c r="K127" s="109" t="s">
        <v>144</v>
      </c>
      <c r="L127" s="109" t="s">
        <v>136</v>
      </c>
      <c r="M127" s="109" t="s">
        <v>137</v>
      </c>
      <c r="N127" s="109" t="s">
        <v>137</v>
      </c>
      <c r="O127" s="109" t="s">
        <v>205</v>
      </c>
      <c r="P127" s="109"/>
      <c r="Q127" s="59" t="s">
        <v>244</v>
      </c>
      <c r="R127" s="60" t="s">
        <v>2</v>
      </c>
      <c r="S127" s="9">
        <v>74</v>
      </c>
      <c r="T127" s="9">
        <v>74</v>
      </c>
      <c r="U127" s="9">
        <v>74</v>
      </c>
      <c r="V127" s="9">
        <v>74</v>
      </c>
      <c r="W127" s="9">
        <v>74</v>
      </c>
      <c r="X127" s="9">
        <v>74</v>
      </c>
      <c r="Y127" s="9">
        <v>74</v>
      </c>
    </row>
    <row r="128" spans="1:26" ht="39.75" customHeight="1" x14ac:dyDescent="0.35">
      <c r="A128" s="66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59" t="s">
        <v>71</v>
      </c>
      <c r="R128" s="46" t="s">
        <v>307</v>
      </c>
      <c r="S128" s="63">
        <v>14</v>
      </c>
      <c r="T128" s="63">
        <v>14</v>
      </c>
      <c r="U128" s="63">
        <v>14</v>
      </c>
      <c r="V128" s="63">
        <v>14</v>
      </c>
      <c r="W128" s="63">
        <v>14</v>
      </c>
      <c r="X128" s="63">
        <v>14</v>
      </c>
      <c r="Y128" s="63">
        <v>14</v>
      </c>
    </row>
    <row r="129" spans="1:26" x14ac:dyDescent="0.35">
      <c r="A129" s="66"/>
      <c r="B129" s="109" t="s">
        <v>136</v>
      </c>
      <c r="C129" s="109" t="s">
        <v>137</v>
      </c>
      <c r="D129" s="109" t="s">
        <v>138</v>
      </c>
      <c r="E129" s="109" t="s">
        <v>158</v>
      </c>
      <c r="F129" s="109" t="s">
        <v>138</v>
      </c>
      <c r="G129" s="109" t="s">
        <v>162</v>
      </c>
      <c r="H129" s="109" t="s">
        <v>149</v>
      </c>
      <c r="I129" s="109" t="s">
        <v>140</v>
      </c>
      <c r="J129" s="109" t="s">
        <v>157</v>
      </c>
      <c r="K129" s="109" t="s">
        <v>203</v>
      </c>
      <c r="L129" s="109" t="s">
        <v>136</v>
      </c>
      <c r="M129" s="109" t="s">
        <v>137</v>
      </c>
      <c r="N129" s="109" t="s">
        <v>137</v>
      </c>
      <c r="O129" s="109" t="s">
        <v>205</v>
      </c>
      <c r="P129" s="109"/>
      <c r="Q129" s="59" t="s">
        <v>245</v>
      </c>
      <c r="R129" s="60" t="s">
        <v>2</v>
      </c>
      <c r="S129" s="9">
        <v>203</v>
      </c>
      <c r="T129" s="9">
        <v>203</v>
      </c>
      <c r="U129" s="9">
        <v>203</v>
      </c>
      <c r="V129" s="9">
        <v>203</v>
      </c>
      <c r="W129" s="9">
        <v>203</v>
      </c>
      <c r="X129" s="9">
        <v>203</v>
      </c>
      <c r="Y129" s="9">
        <v>203</v>
      </c>
    </row>
    <row r="130" spans="1:26" ht="39" customHeight="1" x14ac:dyDescent="0.35">
      <c r="A130" s="6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59" t="s">
        <v>72</v>
      </c>
      <c r="R130" s="60" t="s">
        <v>4</v>
      </c>
      <c r="S130" s="4">
        <v>8</v>
      </c>
      <c r="T130" s="4">
        <v>8</v>
      </c>
      <c r="U130" s="4">
        <v>8</v>
      </c>
      <c r="V130" s="4">
        <v>8</v>
      </c>
      <c r="W130" s="4">
        <v>8</v>
      </c>
      <c r="X130" s="4">
        <v>8</v>
      </c>
      <c r="Y130" s="4">
        <v>8</v>
      </c>
    </row>
    <row r="131" spans="1:26" x14ac:dyDescent="0.35">
      <c r="A131" s="6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59" t="s">
        <v>73</v>
      </c>
      <c r="R131" s="60" t="s">
        <v>7</v>
      </c>
      <c r="S131" s="8">
        <v>1150</v>
      </c>
      <c r="T131" s="8">
        <v>1250</v>
      </c>
      <c r="U131" s="8">
        <v>1350</v>
      </c>
      <c r="V131" s="8">
        <v>1350</v>
      </c>
      <c r="W131" s="8">
        <v>1350</v>
      </c>
      <c r="X131" s="8">
        <v>1350</v>
      </c>
      <c r="Y131" s="8">
        <v>1350</v>
      </c>
    </row>
    <row r="132" spans="1:26" ht="37.5" x14ac:dyDescent="0.35">
      <c r="A132" s="66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59" t="s">
        <v>74</v>
      </c>
      <c r="R132" s="60" t="s">
        <v>7</v>
      </c>
      <c r="S132" s="8">
        <v>20</v>
      </c>
      <c r="T132" s="8">
        <v>20</v>
      </c>
      <c r="U132" s="8">
        <v>20</v>
      </c>
      <c r="V132" s="8">
        <v>20</v>
      </c>
      <c r="W132" s="8">
        <v>20</v>
      </c>
      <c r="X132" s="8">
        <v>20</v>
      </c>
      <c r="Y132" s="8">
        <v>20</v>
      </c>
    </row>
    <row r="133" spans="1:26" ht="37.5" x14ac:dyDescent="0.35">
      <c r="A133" s="6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59" t="s">
        <v>323</v>
      </c>
      <c r="R133" s="60" t="s">
        <v>7</v>
      </c>
      <c r="S133" s="8">
        <v>2500</v>
      </c>
      <c r="T133" s="8">
        <v>2600</v>
      </c>
      <c r="U133" s="8">
        <v>2600</v>
      </c>
      <c r="V133" s="8">
        <v>2600</v>
      </c>
      <c r="W133" s="8">
        <v>2600</v>
      </c>
      <c r="X133" s="8">
        <v>2600</v>
      </c>
      <c r="Y133" s="8">
        <v>2600</v>
      </c>
    </row>
    <row r="134" spans="1:26" ht="44.25" customHeight="1" x14ac:dyDescent="0.35">
      <c r="A134" s="66"/>
      <c r="B134" s="109" t="s">
        <v>136</v>
      </c>
      <c r="C134" s="109" t="s">
        <v>137</v>
      </c>
      <c r="D134" s="109" t="s">
        <v>138</v>
      </c>
      <c r="E134" s="109" t="s">
        <v>158</v>
      </c>
      <c r="F134" s="109" t="s">
        <v>138</v>
      </c>
      <c r="G134" s="109" t="s">
        <v>158</v>
      </c>
      <c r="H134" s="109"/>
      <c r="I134" s="109"/>
      <c r="J134" s="109"/>
      <c r="K134" s="109"/>
      <c r="L134" s="109"/>
      <c r="M134" s="109"/>
      <c r="N134" s="109"/>
      <c r="O134" s="109" t="s">
        <v>239</v>
      </c>
      <c r="P134" s="109"/>
      <c r="Q134" s="143" t="s">
        <v>299</v>
      </c>
      <c r="R134" s="121" t="s">
        <v>2</v>
      </c>
      <c r="S134" s="150">
        <f>S136+S138+S140</f>
        <v>105341.7</v>
      </c>
      <c r="T134" s="150">
        <f>T136+T138+T140</f>
        <v>223228.5</v>
      </c>
      <c r="U134" s="150">
        <f t="shared" ref="U134:Y134" si="32">U136+U138+U140</f>
        <v>58924.9</v>
      </c>
      <c r="V134" s="150">
        <f t="shared" si="32"/>
        <v>46715</v>
      </c>
      <c r="W134" s="150">
        <f t="shared" si="32"/>
        <v>46715</v>
      </c>
      <c r="X134" s="150">
        <f t="shared" si="32"/>
        <v>46715</v>
      </c>
      <c r="Y134" s="150">
        <f t="shared" si="32"/>
        <v>46715</v>
      </c>
      <c r="Z134" s="151"/>
    </row>
    <row r="135" spans="1:26" ht="41.25" customHeight="1" x14ac:dyDescent="0.35">
      <c r="A135" s="66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40" t="s">
        <v>304</v>
      </c>
      <c r="R135" s="121" t="s">
        <v>4</v>
      </c>
      <c r="S135" s="145">
        <v>75.900000000000006</v>
      </c>
      <c r="T135" s="145">
        <v>22.2</v>
      </c>
      <c r="U135" s="145">
        <v>22.2</v>
      </c>
      <c r="V135" s="138">
        <v>0</v>
      </c>
      <c r="W135" s="138">
        <v>0</v>
      </c>
      <c r="X135" s="138">
        <v>0</v>
      </c>
      <c r="Y135" s="138">
        <v>0</v>
      </c>
      <c r="Z135" s="152"/>
    </row>
    <row r="136" spans="1:26" ht="39.75" customHeight="1" x14ac:dyDescent="0.35">
      <c r="A136" s="66"/>
      <c r="B136" s="109" t="s">
        <v>136</v>
      </c>
      <c r="C136" s="109" t="s">
        <v>137</v>
      </c>
      <c r="D136" s="109" t="s">
        <v>138</v>
      </c>
      <c r="E136" s="109" t="s">
        <v>158</v>
      </c>
      <c r="F136" s="109" t="s">
        <v>138</v>
      </c>
      <c r="G136" s="109" t="s">
        <v>158</v>
      </c>
      <c r="H136" s="109" t="s">
        <v>149</v>
      </c>
      <c r="I136" s="109" t="s">
        <v>140</v>
      </c>
      <c r="J136" s="109" t="s">
        <v>157</v>
      </c>
      <c r="K136" s="109" t="s">
        <v>179</v>
      </c>
      <c r="L136" s="109" t="s">
        <v>136</v>
      </c>
      <c r="M136" s="109" t="s">
        <v>137</v>
      </c>
      <c r="N136" s="109" t="s">
        <v>137</v>
      </c>
      <c r="O136" s="109" t="s">
        <v>240</v>
      </c>
      <c r="P136" s="109"/>
      <c r="Q136" s="99" t="s">
        <v>246</v>
      </c>
      <c r="R136" s="97" t="s">
        <v>2</v>
      </c>
      <c r="S136" s="6">
        <v>64473.599999999999</v>
      </c>
      <c r="T136" s="9">
        <v>166320.29999999999</v>
      </c>
      <c r="U136" s="9">
        <v>58924.9</v>
      </c>
      <c r="V136" s="9">
        <v>46715</v>
      </c>
      <c r="W136" s="9">
        <v>46715</v>
      </c>
      <c r="X136" s="9">
        <v>46715</v>
      </c>
      <c r="Y136" s="9">
        <v>46715</v>
      </c>
    </row>
    <row r="137" spans="1:26" ht="41.25" customHeight="1" x14ac:dyDescent="0.35">
      <c r="A137" s="66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53" t="s">
        <v>284</v>
      </c>
      <c r="R137" s="46" t="s">
        <v>307</v>
      </c>
      <c r="S137" s="8">
        <v>12</v>
      </c>
      <c r="T137" s="8">
        <v>12</v>
      </c>
      <c r="U137" s="8">
        <v>12</v>
      </c>
      <c r="V137" s="8">
        <v>12</v>
      </c>
      <c r="W137" s="8">
        <v>12</v>
      </c>
      <c r="X137" s="8">
        <v>12</v>
      </c>
      <c r="Y137" s="8">
        <v>12</v>
      </c>
    </row>
    <row r="138" spans="1:26" ht="44.25" customHeight="1" x14ac:dyDescent="0.35">
      <c r="A138" s="66"/>
      <c r="B138" s="109" t="s">
        <v>136</v>
      </c>
      <c r="C138" s="109" t="s">
        <v>137</v>
      </c>
      <c r="D138" s="109" t="s">
        <v>138</v>
      </c>
      <c r="E138" s="109" t="s">
        <v>158</v>
      </c>
      <c r="F138" s="109" t="s">
        <v>138</v>
      </c>
      <c r="G138" s="109" t="s">
        <v>158</v>
      </c>
      <c r="H138" s="109" t="s">
        <v>149</v>
      </c>
      <c r="I138" s="109" t="s">
        <v>140</v>
      </c>
      <c r="J138" s="109" t="s">
        <v>157</v>
      </c>
      <c r="K138" s="109" t="s">
        <v>141</v>
      </c>
      <c r="L138" s="109" t="s">
        <v>136</v>
      </c>
      <c r="M138" s="109" t="s">
        <v>137</v>
      </c>
      <c r="N138" s="109" t="s">
        <v>137</v>
      </c>
      <c r="O138" s="109" t="s">
        <v>240</v>
      </c>
      <c r="P138" s="109"/>
      <c r="Q138" s="90" t="s">
        <v>247</v>
      </c>
      <c r="R138" s="63" t="s">
        <v>2</v>
      </c>
      <c r="S138" s="9">
        <v>39872.300000000003</v>
      </c>
      <c r="T138" s="9">
        <v>55471.199999999997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20" t="s">
        <v>114</v>
      </c>
    </row>
    <row r="139" spans="1:26" ht="42" customHeight="1" x14ac:dyDescent="0.35">
      <c r="A139" s="66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59" t="s">
        <v>54</v>
      </c>
      <c r="R139" s="46" t="s">
        <v>307</v>
      </c>
      <c r="S139" s="8">
        <v>10</v>
      </c>
      <c r="T139" s="8">
        <v>8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</row>
    <row r="140" spans="1:26" ht="42.75" customHeight="1" x14ac:dyDescent="0.35">
      <c r="A140" s="66"/>
      <c r="B140" s="109" t="s">
        <v>136</v>
      </c>
      <c r="C140" s="109" t="s">
        <v>137</v>
      </c>
      <c r="D140" s="109" t="s">
        <v>138</v>
      </c>
      <c r="E140" s="109" t="s">
        <v>158</v>
      </c>
      <c r="F140" s="109" t="s">
        <v>138</v>
      </c>
      <c r="G140" s="109" t="s">
        <v>158</v>
      </c>
      <c r="H140" s="109" t="s">
        <v>149</v>
      </c>
      <c r="I140" s="109" t="s">
        <v>140</v>
      </c>
      <c r="J140" s="109" t="s">
        <v>157</v>
      </c>
      <c r="K140" s="109" t="s">
        <v>206</v>
      </c>
      <c r="L140" s="109" t="s">
        <v>136</v>
      </c>
      <c r="M140" s="109" t="s">
        <v>137</v>
      </c>
      <c r="N140" s="109" t="s">
        <v>137</v>
      </c>
      <c r="O140" s="109" t="s">
        <v>240</v>
      </c>
      <c r="P140" s="109"/>
      <c r="Q140" s="65" t="s">
        <v>248</v>
      </c>
      <c r="R140" s="63" t="s">
        <v>2</v>
      </c>
      <c r="S140" s="9">
        <v>995.8</v>
      </c>
      <c r="T140" s="9">
        <v>1437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20" t="s">
        <v>104</v>
      </c>
    </row>
    <row r="141" spans="1:26" ht="37.5" customHeight="1" x14ac:dyDescent="0.35">
      <c r="A141" s="66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59" t="s">
        <v>76</v>
      </c>
      <c r="R141" s="46" t="s">
        <v>307</v>
      </c>
      <c r="S141" s="8">
        <v>19</v>
      </c>
      <c r="T141" s="8">
        <v>15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</row>
    <row r="142" spans="1:26" ht="42" customHeight="1" x14ac:dyDescent="0.35">
      <c r="A142" s="66"/>
      <c r="B142" s="110" t="s">
        <v>136</v>
      </c>
      <c r="C142" s="110" t="s">
        <v>137</v>
      </c>
      <c r="D142" s="110" t="s">
        <v>162</v>
      </c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 t="s">
        <v>133</v>
      </c>
      <c r="P142" s="110"/>
      <c r="Q142" s="42" t="s">
        <v>51</v>
      </c>
      <c r="R142" s="43" t="s">
        <v>2</v>
      </c>
      <c r="S142" s="49">
        <f>S143+S148</f>
        <v>78314.2</v>
      </c>
      <c r="T142" s="49">
        <f>T143+T148</f>
        <v>77823.600000000006</v>
      </c>
      <c r="U142" s="49">
        <f>U143+U148</f>
        <v>138517.70000000001</v>
      </c>
      <c r="V142" s="49">
        <f t="shared" ref="V142:Y142" si="33">V143+V148</f>
        <v>103710.3</v>
      </c>
      <c r="W142" s="49">
        <f t="shared" si="33"/>
        <v>103710.3</v>
      </c>
      <c r="X142" s="49">
        <f t="shared" si="33"/>
        <v>103710.3</v>
      </c>
      <c r="Y142" s="49">
        <f t="shared" si="33"/>
        <v>103710.3</v>
      </c>
    </row>
    <row r="143" spans="1:26" ht="171.75" customHeight="1" x14ac:dyDescent="0.35">
      <c r="A143" s="66"/>
      <c r="B143" s="108" t="s">
        <v>136</v>
      </c>
      <c r="C143" s="108" t="s">
        <v>137</v>
      </c>
      <c r="D143" s="108" t="s">
        <v>162</v>
      </c>
      <c r="E143" s="108" t="s">
        <v>138</v>
      </c>
      <c r="F143" s="108"/>
      <c r="G143" s="108"/>
      <c r="H143" s="108"/>
      <c r="I143" s="108"/>
      <c r="J143" s="108"/>
      <c r="K143" s="108"/>
      <c r="L143" s="108"/>
      <c r="M143" s="108"/>
      <c r="N143" s="108"/>
      <c r="O143" s="108" t="s">
        <v>134</v>
      </c>
      <c r="P143" s="108"/>
      <c r="Q143" s="87" t="s">
        <v>298</v>
      </c>
      <c r="R143" s="58" t="s">
        <v>2</v>
      </c>
      <c r="S143" s="52">
        <f>S144</f>
        <v>4788.3999999999996</v>
      </c>
      <c r="T143" s="52">
        <f t="shared" ref="T143:Y143" si="34">T144</f>
        <v>3090.1</v>
      </c>
      <c r="U143" s="52">
        <f t="shared" si="34"/>
        <v>44474.3</v>
      </c>
      <c r="V143" s="52">
        <f t="shared" si="34"/>
        <v>600</v>
      </c>
      <c r="W143" s="52">
        <f t="shared" si="34"/>
        <v>600</v>
      </c>
      <c r="X143" s="52">
        <f t="shared" si="34"/>
        <v>600</v>
      </c>
      <c r="Y143" s="52">
        <f t="shared" si="34"/>
        <v>600</v>
      </c>
    </row>
    <row r="144" spans="1:26" ht="39.75" customHeight="1" x14ac:dyDescent="0.3">
      <c r="A144" s="66"/>
      <c r="B144" s="109" t="s">
        <v>136</v>
      </c>
      <c r="C144" s="109" t="s">
        <v>137</v>
      </c>
      <c r="D144" s="109" t="s">
        <v>162</v>
      </c>
      <c r="E144" s="109" t="s">
        <v>138</v>
      </c>
      <c r="F144" s="109" t="s">
        <v>162</v>
      </c>
      <c r="G144" s="109" t="s">
        <v>137</v>
      </c>
      <c r="H144" s="109"/>
      <c r="I144" s="109"/>
      <c r="J144" s="109"/>
      <c r="K144" s="109"/>
      <c r="L144" s="109"/>
      <c r="M144" s="109"/>
      <c r="N144" s="109"/>
      <c r="O144" s="109" t="s">
        <v>208</v>
      </c>
      <c r="P144" s="109"/>
      <c r="Q144" s="19" t="s">
        <v>98</v>
      </c>
      <c r="R144" s="46" t="s">
        <v>2</v>
      </c>
      <c r="S144" s="56">
        <f>S146</f>
        <v>4788.3999999999996</v>
      </c>
      <c r="T144" s="56">
        <f t="shared" ref="T144:Y144" si="35">T146</f>
        <v>3090.1</v>
      </c>
      <c r="U144" s="56">
        <f t="shared" si="35"/>
        <v>44474.3</v>
      </c>
      <c r="V144" s="56">
        <f t="shared" si="35"/>
        <v>600</v>
      </c>
      <c r="W144" s="56">
        <f t="shared" si="35"/>
        <v>600</v>
      </c>
      <c r="X144" s="56">
        <f t="shared" si="35"/>
        <v>600</v>
      </c>
      <c r="Y144" s="56">
        <f t="shared" si="35"/>
        <v>600</v>
      </c>
      <c r="Z144" s="23" t="s">
        <v>99</v>
      </c>
    </row>
    <row r="145" spans="1:26" ht="40.5" customHeight="1" x14ac:dyDescent="0.3">
      <c r="A145" s="66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29" t="s">
        <v>297</v>
      </c>
      <c r="R145" s="121" t="s">
        <v>4</v>
      </c>
      <c r="S145" s="126">
        <v>100</v>
      </c>
      <c r="T145" s="126">
        <v>100</v>
      </c>
      <c r="U145" s="126">
        <v>100</v>
      </c>
      <c r="V145" s="126">
        <v>100</v>
      </c>
      <c r="W145" s="126">
        <v>100</v>
      </c>
      <c r="X145" s="126">
        <v>100</v>
      </c>
      <c r="Y145" s="126">
        <v>100</v>
      </c>
      <c r="Z145" s="154" t="s">
        <v>278</v>
      </c>
    </row>
    <row r="146" spans="1:26" ht="57" customHeight="1" x14ac:dyDescent="0.35">
      <c r="A146" s="66"/>
      <c r="B146" s="109" t="s">
        <v>136</v>
      </c>
      <c r="C146" s="109" t="s">
        <v>137</v>
      </c>
      <c r="D146" s="109" t="s">
        <v>162</v>
      </c>
      <c r="E146" s="109" t="s">
        <v>138</v>
      </c>
      <c r="F146" s="109" t="s">
        <v>162</v>
      </c>
      <c r="G146" s="109" t="s">
        <v>137</v>
      </c>
      <c r="H146" s="109" t="s">
        <v>209</v>
      </c>
      <c r="I146" s="109" t="s">
        <v>140</v>
      </c>
      <c r="J146" s="109" t="s">
        <v>144</v>
      </c>
      <c r="K146" s="109" t="s">
        <v>168</v>
      </c>
      <c r="L146" s="109" t="s">
        <v>136</v>
      </c>
      <c r="M146" s="109" t="s">
        <v>137</v>
      </c>
      <c r="N146" s="109" t="s">
        <v>137</v>
      </c>
      <c r="O146" s="109" t="s">
        <v>210</v>
      </c>
      <c r="P146" s="109"/>
      <c r="Q146" s="96" t="s">
        <v>252</v>
      </c>
      <c r="R146" s="98" t="s">
        <v>2</v>
      </c>
      <c r="S146" s="31">
        <v>4788.3999999999996</v>
      </c>
      <c r="T146" s="31">
        <v>3090.1</v>
      </c>
      <c r="U146" s="31">
        <v>44474.3</v>
      </c>
      <c r="V146" s="31">
        <v>600</v>
      </c>
      <c r="W146" s="31">
        <v>600</v>
      </c>
      <c r="X146" s="31">
        <v>600</v>
      </c>
      <c r="Y146" s="31">
        <v>600</v>
      </c>
      <c r="Z146" s="20" t="s">
        <v>92</v>
      </c>
    </row>
    <row r="147" spans="1:26" ht="41.25" customHeight="1" x14ac:dyDescent="0.35">
      <c r="A147" s="66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59" t="s">
        <v>267</v>
      </c>
      <c r="R147" s="46" t="s">
        <v>307</v>
      </c>
      <c r="S147" s="8">
        <v>1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 s="30"/>
    </row>
    <row r="148" spans="1:26" ht="58.5" customHeight="1" x14ac:dyDescent="0.35">
      <c r="A148" s="66"/>
      <c r="B148" s="108" t="s">
        <v>136</v>
      </c>
      <c r="C148" s="108" t="s">
        <v>137</v>
      </c>
      <c r="D148" s="108" t="s">
        <v>162</v>
      </c>
      <c r="E148" s="108" t="s">
        <v>158</v>
      </c>
      <c r="F148" s="108"/>
      <c r="G148" s="108"/>
      <c r="H148" s="108"/>
      <c r="I148" s="108"/>
      <c r="J148" s="108"/>
      <c r="K148" s="108"/>
      <c r="L148" s="108"/>
      <c r="M148" s="108"/>
      <c r="N148" s="108"/>
      <c r="O148" s="108" t="s">
        <v>147</v>
      </c>
      <c r="P148" s="108"/>
      <c r="Q148" s="53" t="s">
        <v>268</v>
      </c>
      <c r="R148" s="45" t="s">
        <v>2</v>
      </c>
      <c r="S148" s="50">
        <f t="shared" ref="S148:Y148" si="36">S149+S164</f>
        <v>73525.8</v>
      </c>
      <c r="T148" s="50">
        <f t="shared" si="36"/>
        <v>74733.5</v>
      </c>
      <c r="U148" s="50">
        <f t="shared" si="36"/>
        <v>94043.400000000009</v>
      </c>
      <c r="V148" s="50">
        <f t="shared" si="36"/>
        <v>103110.3</v>
      </c>
      <c r="W148" s="50">
        <f t="shared" si="36"/>
        <v>103110.3</v>
      </c>
      <c r="X148" s="50">
        <f t="shared" si="36"/>
        <v>103110.3</v>
      </c>
      <c r="Y148" s="50">
        <f t="shared" si="36"/>
        <v>103110.3</v>
      </c>
      <c r="Z148" s="30"/>
    </row>
    <row r="149" spans="1:26" ht="39.75" customHeight="1" x14ac:dyDescent="0.3">
      <c r="A149" s="66"/>
      <c r="B149" s="109" t="s">
        <v>136</v>
      </c>
      <c r="C149" s="109" t="s">
        <v>137</v>
      </c>
      <c r="D149" s="109" t="s">
        <v>162</v>
      </c>
      <c r="E149" s="109" t="s">
        <v>158</v>
      </c>
      <c r="F149" s="109" t="s">
        <v>162</v>
      </c>
      <c r="G149" s="109" t="s">
        <v>137</v>
      </c>
      <c r="H149" s="109"/>
      <c r="I149" s="109"/>
      <c r="J149" s="109"/>
      <c r="K149" s="109"/>
      <c r="L149" s="109"/>
      <c r="M149" s="109"/>
      <c r="N149" s="109"/>
      <c r="O149" s="109" t="s">
        <v>211</v>
      </c>
      <c r="P149" s="109"/>
      <c r="Q149" s="89" t="s">
        <v>116</v>
      </c>
      <c r="R149" s="46" t="s">
        <v>2</v>
      </c>
      <c r="S149" s="56">
        <f t="shared" ref="S149:Y149" si="37">S151+S153+S157+S159</f>
        <v>73101.5</v>
      </c>
      <c r="T149" s="56">
        <f t="shared" si="37"/>
        <v>74624.2</v>
      </c>
      <c r="U149" s="56">
        <f t="shared" si="37"/>
        <v>93934.1</v>
      </c>
      <c r="V149" s="56">
        <f t="shared" si="37"/>
        <v>103001</v>
      </c>
      <c r="W149" s="56">
        <f t="shared" si="37"/>
        <v>103001</v>
      </c>
      <c r="X149" s="56">
        <f t="shared" si="37"/>
        <v>103001</v>
      </c>
      <c r="Y149" s="56">
        <f t="shared" si="37"/>
        <v>103001</v>
      </c>
      <c r="Z149" s="23" t="s">
        <v>52</v>
      </c>
    </row>
    <row r="150" spans="1:26" ht="77.25" customHeight="1" x14ac:dyDescent="0.3">
      <c r="A150" s="66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91" t="s">
        <v>19</v>
      </c>
      <c r="R150" s="60" t="s">
        <v>7</v>
      </c>
      <c r="S150" s="32">
        <v>3200</v>
      </c>
      <c r="T150" s="32">
        <v>3200</v>
      </c>
      <c r="U150" s="32">
        <v>3200</v>
      </c>
      <c r="V150" s="32">
        <v>3200</v>
      </c>
      <c r="W150" s="32">
        <v>3200</v>
      </c>
      <c r="X150" s="32">
        <v>3200</v>
      </c>
      <c r="Y150" s="32">
        <v>3200</v>
      </c>
      <c r="Z150" s="23" t="s">
        <v>52</v>
      </c>
    </row>
    <row r="151" spans="1:26" ht="61.5" customHeight="1" x14ac:dyDescent="0.35">
      <c r="A151" s="66"/>
      <c r="B151" s="109" t="s">
        <v>136</v>
      </c>
      <c r="C151" s="109" t="s">
        <v>137</v>
      </c>
      <c r="D151" s="109" t="s">
        <v>162</v>
      </c>
      <c r="E151" s="109" t="s">
        <v>158</v>
      </c>
      <c r="F151" s="109" t="s">
        <v>162</v>
      </c>
      <c r="G151" s="109" t="s">
        <v>137</v>
      </c>
      <c r="H151" s="109" t="s">
        <v>212</v>
      </c>
      <c r="I151" s="109" t="s">
        <v>140</v>
      </c>
      <c r="J151" s="109" t="s">
        <v>144</v>
      </c>
      <c r="K151" s="109" t="s">
        <v>141</v>
      </c>
      <c r="L151" s="109" t="s">
        <v>136</v>
      </c>
      <c r="M151" s="109" t="s">
        <v>137</v>
      </c>
      <c r="N151" s="109" t="s">
        <v>137</v>
      </c>
      <c r="O151" s="109" t="s">
        <v>213</v>
      </c>
      <c r="P151" s="109"/>
      <c r="Q151" s="99" t="s">
        <v>56</v>
      </c>
      <c r="R151" s="97" t="s">
        <v>2</v>
      </c>
      <c r="S151" s="9">
        <v>32647.4</v>
      </c>
      <c r="T151" s="9">
        <v>32647.4</v>
      </c>
      <c r="U151" s="9">
        <v>32647.4</v>
      </c>
      <c r="V151" s="9">
        <v>32647.4</v>
      </c>
      <c r="W151" s="9">
        <v>32647.4</v>
      </c>
      <c r="X151" s="9">
        <v>32647.4</v>
      </c>
      <c r="Y151" s="9">
        <v>32647.4</v>
      </c>
      <c r="Z151" s="20" t="s">
        <v>92</v>
      </c>
    </row>
    <row r="152" spans="1:26" ht="37.5" x14ac:dyDescent="0.35">
      <c r="A152" s="66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59" t="s">
        <v>77</v>
      </c>
      <c r="R152" s="60" t="s">
        <v>7</v>
      </c>
      <c r="S152" s="8">
        <v>71</v>
      </c>
      <c r="T152" s="8">
        <v>71</v>
      </c>
      <c r="U152" s="8">
        <v>71</v>
      </c>
      <c r="V152" s="8">
        <v>71</v>
      </c>
      <c r="W152" s="8">
        <v>71</v>
      </c>
      <c r="X152" s="8">
        <v>71</v>
      </c>
      <c r="Y152" s="8">
        <v>71</v>
      </c>
      <c r="Z152" s="30"/>
    </row>
    <row r="153" spans="1:26" ht="81" customHeight="1" x14ac:dyDescent="0.35">
      <c r="A153" s="66"/>
      <c r="B153" s="109" t="s">
        <v>136</v>
      </c>
      <c r="C153" s="109" t="s">
        <v>137</v>
      </c>
      <c r="D153" s="109" t="s">
        <v>162</v>
      </c>
      <c r="E153" s="109" t="s">
        <v>158</v>
      </c>
      <c r="F153" s="109" t="s">
        <v>162</v>
      </c>
      <c r="G153" s="109" t="s">
        <v>137</v>
      </c>
      <c r="H153" s="109" t="s">
        <v>149</v>
      </c>
      <c r="I153" s="109" t="s">
        <v>140</v>
      </c>
      <c r="J153" s="109" t="s">
        <v>144</v>
      </c>
      <c r="K153" s="109" t="s">
        <v>140</v>
      </c>
      <c r="L153" s="109" t="s">
        <v>136</v>
      </c>
      <c r="M153" s="109" t="s">
        <v>137</v>
      </c>
      <c r="N153" s="109" t="s">
        <v>137</v>
      </c>
      <c r="O153" s="109" t="s">
        <v>214</v>
      </c>
      <c r="P153" s="109"/>
      <c r="Q153" s="61" t="s">
        <v>117</v>
      </c>
      <c r="R153" s="60" t="s">
        <v>2</v>
      </c>
      <c r="S153" s="17">
        <v>23813.5</v>
      </c>
      <c r="T153" s="17">
        <v>27066.799999999999</v>
      </c>
      <c r="U153" s="17">
        <v>40486.300000000003</v>
      </c>
      <c r="V153" s="9">
        <v>46787.3</v>
      </c>
      <c r="W153" s="9">
        <v>46787.3</v>
      </c>
      <c r="X153" s="9">
        <v>46787.3</v>
      </c>
      <c r="Y153" s="9">
        <v>46787.3</v>
      </c>
      <c r="Z153" s="30"/>
    </row>
    <row r="154" spans="1:26" ht="37.5" x14ac:dyDescent="0.35">
      <c r="A154" s="66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64" t="s">
        <v>269</v>
      </c>
      <c r="R154" s="46" t="s">
        <v>307</v>
      </c>
      <c r="S154" s="8">
        <v>6</v>
      </c>
      <c r="T154" s="8">
        <v>6</v>
      </c>
      <c r="U154" s="8">
        <v>6</v>
      </c>
      <c r="V154" s="8">
        <v>6</v>
      </c>
      <c r="W154" s="8">
        <v>6</v>
      </c>
      <c r="X154" s="8">
        <v>6</v>
      </c>
      <c r="Y154" s="8">
        <v>6</v>
      </c>
      <c r="Z154" s="30"/>
    </row>
    <row r="155" spans="1:26" ht="75.75" customHeight="1" x14ac:dyDescent="0.35">
      <c r="A155" s="66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59" t="s">
        <v>118</v>
      </c>
      <c r="R155" s="88" t="s">
        <v>102</v>
      </c>
      <c r="S155" s="63">
        <v>1</v>
      </c>
      <c r="T155" s="60">
        <v>1</v>
      </c>
      <c r="U155" s="60">
        <v>1</v>
      </c>
      <c r="V155" s="60">
        <v>1</v>
      </c>
      <c r="W155" s="60">
        <v>1</v>
      </c>
      <c r="X155" s="60">
        <v>1</v>
      </c>
      <c r="Y155" s="60">
        <v>1</v>
      </c>
      <c r="Z155" s="83"/>
    </row>
    <row r="156" spans="1:26" ht="37.5" x14ac:dyDescent="0.35">
      <c r="A156" s="66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59" t="s">
        <v>78</v>
      </c>
      <c r="R156" s="60" t="s">
        <v>4</v>
      </c>
      <c r="S156" s="4">
        <v>15</v>
      </c>
      <c r="T156" s="4">
        <v>25</v>
      </c>
      <c r="U156" s="4">
        <v>25</v>
      </c>
      <c r="V156" s="4">
        <v>25</v>
      </c>
      <c r="W156" s="4">
        <v>25</v>
      </c>
      <c r="X156" s="4">
        <v>25</v>
      </c>
      <c r="Y156" s="4">
        <v>25</v>
      </c>
      <c r="Z156" s="30"/>
    </row>
    <row r="157" spans="1:26" ht="38.25" customHeight="1" x14ac:dyDescent="0.35">
      <c r="A157" s="66"/>
      <c r="B157" s="109" t="s">
        <v>136</v>
      </c>
      <c r="C157" s="109" t="s">
        <v>137</v>
      </c>
      <c r="D157" s="109" t="s">
        <v>162</v>
      </c>
      <c r="E157" s="109" t="s">
        <v>158</v>
      </c>
      <c r="F157" s="109" t="s">
        <v>162</v>
      </c>
      <c r="G157" s="109" t="s">
        <v>137</v>
      </c>
      <c r="H157" s="109" t="s">
        <v>149</v>
      </c>
      <c r="I157" s="109" t="s">
        <v>140</v>
      </c>
      <c r="J157" s="109" t="s">
        <v>144</v>
      </c>
      <c r="K157" s="109" t="s">
        <v>203</v>
      </c>
      <c r="L157" s="109" t="s">
        <v>136</v>
      </c>
      <c r="M157" s="109" t="s">
        <v>137</v>
      </c>
      <c r="N157" s="109" t="s">
        <v>137</v>
      </c>
      <c r="O157" s="109" t="s">
        <v>214</v>
      </c>
      <c r="P157" s="109"/>
      <c r="Q157" s="59" t="s">
        <v>119</v>
      </c>
      <c r="R157" s="60" t="s">
        <v>2</v>
      </c>
      <c r="S157" s="9">
        <v>1095</v>
      </c>
      <c r="T157" s="9">
        <v>1444.2</v>
      </c>
      <c r="U157" s="9">
        <v>1444.2</v>
      </c>
      <c r="V157" s="9">
        <v>1444.2</v>
      </c>
      <c r="W157" s="9">
        <v>1444.2</v>
      </c>
      <c r="X157" s="9">
        <v>1444.2</v>
      </c>
      <c r="Y157" s="9">
        <v>1444.2</v>
      </c>
      <c r="Z157" s="30"/>
    </row>
    <row r="158" spans="1:26" ht="38.25" customHeight="1" x14ac:dyDescent="0.35">
      <c r="A158" s="66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20" t="s">
        <v>63</v>
      </c>
      <c r="R158" s="46" t="s">
        <v>307</v>
      </c>
      <c r="S158" s="138">
        <v>1</v>
      </c>
      <c r="T158" s="138">
        <v>1</v>
      </c>
      <c r="U158" s="138">
        <v>1</v>
      </c>
      <c r="V158" s="138">
        <v>1</v>
      </c>
      <c r="W158" s="138">
        <v>1</v>
      </c>
      <c r="X158" s="138">
        <v>1</v>
      </c>
      <c r="Y158" s="138">
        <v>1</v>
      </c>
      <c r="Z158" s="30"/>
    </row>
    <row r="159" spans="1:26" ht="22.5" customHeight="1" x14ac:dyDescent="0.35">
      <c r="A159" s="66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69" t="s">
        <v>120</v>
      </c>
      <c r="R159" s="158" t="s">
        <v>2</v>
      </c>
      <c r="S159" s="9">
        <f>S160+S161</f>
        <v>15545.6</v>
      </c>
      <c r="T159" s="9">
        <f>T160+T161</f>
        <v>13465.8</v>
      </c>
      <c r="U159" s="9">
        <f t="shared" ref="U159:Y159" si="38">U160+U161</f>
        <v>19356.2</v>
      </c>
      <c r="V159" s="9">
        <f t="shared" si="38"/>
        <v>22122.1</v>
      </c>
      <c r="W159" s="9">
        <f t="shared" si="38"/>
        <v>22122.1</v>
      </c>
      <c r="X159" s="9">
        <f t="shared" si="38"/>
        <v>22122.1</v>
      </c>
      <c r="Y159" s="9">
        <f t="shared" si="38"/>
        <v>22122.1</v>
      </c>
      <c r="Z159" s="20" t="s">
        <v>92</v>
      </c>
    </row>
    <row r="160" spans="1:26" ht="21" customHeight="1" x14ac:dyDescent="0.35">
      <c r="A160" s="66"/>
      <c r="B160" s="109" t="s">
        <v>136</v>
      </c>
      <c r="C160" s="109" t="s">
        <v>137</v>
      </c>
      <c r="D160" s="109" t="s">
        <v>162</v>
      </c>
      <c r="E160" s="109" t="s">
        <v>158</v>
      </c>
      <c r="F160" s="109" t="s">
        <v>162</v>
      </c>
      <c r="G160" s="109" t="s">
        <v>137</v>
      </c>
      <c r="H160" s="109" t="s">
        <v>215</v>
      </c>
      <c r="I160" s="109" t="s">
        <v>140</v>
      </c>
      <c r="J160" s="109" t="s">
        <v>144</v>
      </c>
      <c r="K160" s="109" t="s">
        <v>161</v>
      </c>
      <c r="L160" s="109" t="s">
        <v>136</v>
      </c>
      <c r="M160" s="109" t="s">
        <v>137</v>
      </c>
      <c r="N160" s="109" t="s">
        <v>137</v>
      </c>
      <c r="O160" s="109" t="s">
        <v>216</v>
      </c>
      <c r="P160" s="109"/>
      <c r="Q160" s="170"/>
      <c r="R160" s="159"/>
      <c r="S160" s="9">
        <v>15445.6</v>
      </c>
      <c r="T160" s="9">
        <v>13365.8</v>
      </c>
      <c r="U160" s="9">
        <v>19256.2</v>
      </c>
      <c r="V160" s="9">
        <v>22022.1</v>
      </c>
      <c r="W160" s="9">
        <v>22022.1</v>
      </c>
      <c r="X160" s="9">
        <v>22022.1</v>
      </c>
      <c r="Y160" s="9">
        <v>22022.1</v>
      </c>
    </row>
    <row r="161" spans="1:27" ht="22.5" customHeight="1" x14ac:dyDescent="0.35">
      <c r="A161" s="66"/>
      <c r="B161" s="109" t="s">
        <v>136</v>
      </c>
      <c r="C161" s="109" t="s">
        <v>137</v>
      </c>
      <c r="D161" s="109" t="s">
        <v>162</v>
      </c>
      <c r="E161" s="109" t="s">
        <v>158</v>
      </c>
      <c r="F161" s="109" t="s">
        <v>162</v>
      </c>
      <c r="G161" s="109" t="s">
        <v>137</v>
      </c>
      <c r="H161" s="109" t="s">
        <v>217</v>
      </c>
      <c r="I161" s="109" t="s">
        <v>140</v>
      </c>
      <c r="J161" s="109" t="s">
        <v>144</v>
      </c>
      <c r="K161" s="109" t="s">
        <v>161</v>
      </c>
      <c r="L161" s="109" t="s">
        <v>136</v>
      </c>
      <c r="M161" s="109" t="s">
        <v>137</v>
      </c>
      <c r="N161" s="109" t="s">
        <v>137</v>
      </c>
      <c r="O161" s="109" t="s">
        <v>218</v>
      </c>
      <c r="P161" s="109"/>
      <c r="Q161" s="171"/>
      <c r="R161" s="160"/>
      <c r="S161" s="9">
        <v>100</v>
      </c>
      <c r="T161" s="9">
        <v>100</v>
      </c>
      <c r="U161" s="9">
        <v>100</v>
      </c>
      <c r="V161" s="9">
        <v>100</v>
      </c>
      <c r="W161" s="9">
        <v>100</v>
      </c>
      <c r="X161" s="9">
        <v>100</v>
      </c>
      <c r="Y161" s="9">
        <v>100</v>
      </c>
    </row>
    <row r="162" spans="1:27" ht="91.5" customHeight="1" x14ac:dyDescent="0.35">
      <c r="A162" s="66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64" t="s">
        <v>79</v>
      </c>
      <c r="R162" s="60" t="s">
        <v>4</v>
      </c>
      <c r="S162" s="9">
        <v>2</v>
      </c>
      <c r="T162" s="9">
        <v>2</v>
      </c>
      <c r="U162" s="9">
        <v>2</v>
      </c>
      <c r="V162" s="9">
        <v>2</v>
      </c>
      <c r="W162" s="9">
        <v>2</v>
      </c>
      <c r="X162" s="9">
        <v>2</v>
      </c>
      <c r="Y162" s="9">
        <v>2</v>
      </c>
      <c r="Z162" s="30"/>
    </row>
    <row r="163" spans="1:27" ht="184.5" customHeight="1" x14ac:dyDescent="0.35">
      <c r="A163" s="66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64" t="s">
        <v>80</v>
      </c>
      <c r="R163" s="46" t="s">
        <v>307</v>
      </c>
      <c r="S163" s="8">
        <v>1</v>
      </c>
      <c r="T163" s="8">
        <v>1</v>
      </c>
      <c r="U163" s="8">
        <v>1</v>
      </c>
      <c r="V163" s="8">
        <v>1</v>
      </c>
      <c r="W163" s="8">
        <v>1</v>
      </c>
      <c r="X163" s="8">
        <v>1</v>
      </c>
      <c r="Y163" s="8">
        <v>1</v>
      </c>
      <c r="Z163" s="30"/>
    </row>
    <row r="164" spans="1:27" ht="56.25" x14ac:dyDescent="0.35">
      <c r="A164" s="66"/>
      <c r="B164" s="109" t="s">
        <v>136</v>
      </c>
      <c r="C164" s="109" t="s">
        <v>137</v>
      </c>
      <c r="D164" s="109" t="s">
        <v>162</v>
      </c>
      <c r="E164" s="109" t="s">
        <v>158</v>
      </c>
      <c r="F164" s="109" t="s">
        <v>162</v>
      </c>
      <c r="G164" s="109" t="s">
        <v>138</v>
      </c>
      <c r="H164" s="109"/>
      <c r="I164" s="109"/>
      <c r="J164" s="109"/>
      <c r="K164" s="109"/>
      <c r="L164" s="109"/>
      <c r="M164" s="109"/>
      <c r="N164" s="109"/>
      <c r="O164" s="109" t="s">
        <v>219</v>
      </c>
      <c r="P164" s="109"/>
      <c r="Q164" s="5" t="s">
        <v>121</v>
      </c>
      <c r="R164" s="63" t="s">
        <v>2</v>
      </c>
      <c r="S164" s="6">
        <f>S166</f>
        <v>424.3</v>
      </c>
      <c r="T164" s="6">
        <f t="shared" ref="T164:Y164" si="39">T166</f>
        <v>109.3</v>
      </c>
      <c r="U164" s="6">
        <f t="shared" si="39"/>
        <v>109.3</v>
      </c>
      <c r="V164" s="6">
        <f t="shared" si="39"/>
        <v>109.3</v>
      </c>
      <c r="W164" s="6">
        <f t="shared" si="39"/>
        <v>109.3</v>
      </c>
      <c r="X164" s="6">
        <f t="shared" si="39"/>
        <v>109.3</v>
      </c>
      <c r="Y164" s="6">
        <f t="shared" si="39"/>
        <v>109.3</v>
      </c>
      <c r="Z164" s="30"/>
    </row>
    <row r="165" spans="1:27" ht="56.25" x14ac:dyDescent="0.35">
      <c r="A165" s="66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64" t="s">
        <v>231</v>
      </c>
      <c r="R165" s="46" t="s">
        <v>307</v>
      </c>
      <c r="S165" s="8">
        <v>1</v>
      </c>
      <c r="T165" s="8">
        <v>1</v>
      </c>
      <c r="U165" s="8">
        <v>1</v>
      </c>
      <c r="V165" s="16">
        <v>0</v>
      </c>
      <c r="W165" s="16">
        <v>0</v>
      </c>
      <c r="X165" s="16">
        <v>0</v>
      </c>
      <c r="Y165" s="16">
        <v>0</v>
      </c>
      <c r="Z165" s="30"/>
    </row>
    <row r="166" spans="1:27" ht="62.25" customHeight="1" x14ac:dyDescent="0.35">
      <c r="A166" s="66"/>
      <c r="B166" s="109" t="s">
        <v>136</v>
      </c>
      <c r="C166" s="109" t="s">
        <v>137</v>
      </c>
      <c r="D166" s="109" t="s">
        <v>162</v>
      </c>
      <c r="E166" s="109" t="s">
        <v>158</v>
      </c>
      <c r="F166" s="109" t="s">
        <v>162</v>
      </c>
      <c r="G166" s="109" t="s">
        <v>138</v>
      </c>
      <c r="H166" s="109" t="s">
        <v>149</v>
      </c>
      <c r="I166" s="109" t="s">
        <v>140</v>
      </c>
      <c r="J166" s="109" t="s">
        <v>144</v>
      </c>
      <c r="K166" s="109" t="s">
        <v>157</v>
      </c>
      <c r="L166" s="109" t="s">
        <v>136</v>
      </c>
      <c r="M166" s="109" t="s">
        <v>137</v>
      </c>
      <c r="N166" s="109" t="s">
        <v>137</v>
      </c>
      <c r="O166" s="109" t="s">
        <v>220</v>
      </c>
      <c r="P166" s="109"/>
      <c r="Q166" s="59" t="s">
        <v>122</v>
      </c>
      <c r="R166" s="60" t="s">
        <v>2</v>
      </c>
      <c r="S166" s="9">
        <v>424.3</v>
      </c>
      <c r="T166" s="9">
        <v>109.3</v>
      </c>
      <c r="U166" s="9">
        <v>109.3</v>
      </c>
      <c r="V166" s="9">
        <v>109.3</v>
      </c>
      <c r="W166" s="9">
        <v>109.3</v>
      </c>
      <c r="X166" s="9">
        <v>109.3</v>
      </c>
      <c r="Y166" s="9">
        <v>109.3</v>
      </c>
      <c r="Z166" s="30"/>
    </row>
    <row r="167" spans="1:27" ht="37.5" x14ac:dyDescent="0.35">
      <c r="A167" s="66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59" t="s">
        <v>81</v>
      </c>
      <c r="R167" s="60" t="s">
        <v>4</v>
      </c>
      <c r="S167" s="9">
        <v>72</v>
      </c>
      <c r="T167" s="9">
        <v>72</v>
      </c>
      <c r="U167" s="9">
        <v>72</v>
      </c>
      <c r="V167" s="9">
        <v>72</v>
      </c>
      <c r="W167" s="9">
        <v>72</v>
      </c>
      <c r="X167" s="9">
        <v>72</v>
      </c>
      <c r="Y167" s="9">
        <v>72</v>
      </c>
      <c r="Z167" s="30"/>
    </row>
    <row r="168" spans="1:27" ht="42.75" customHeight="1" x14ac:dyDescent="0.35">
      <c r="A168" s="66"/>
      <c r="B168" s="110" t="s">
        <v>136</v>
      </c>
      <c r="C168" s="110" t="s">
        <v>137</v>
      </c>
      <c r="D168" s="110" t="s">
        <v>158</v>
      </c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 t="s">
        <v>221</v>
      </c>
      <c r="P168" s="110"/>
      <c r="Q168" s="67" t="s">
        <v>53</v>
      </c>
      <c r="R168" s="43" t="s">
        <v>2</v>
      </c>
      <c r="S168" s="49">
        <f t="shared" ref="S168:Y168" si="40">S169+S178</f>
        <v>230006.19999999998</v>
      </c>
      <c r="T168" s="49">
        <f t="shared" si="40"/>
        <v>193820.20000000004</v>
      </c>
      <c r="U168" s="49">
        <f t="shared" si="40"/>
        <v>181337.50000000003</v>
      </c>
      <c r="V168" s="49">
        <f t="shared" si="40"/>
        <v>182322.50000000003</v>
      </c>
      <c r="W168" s="49">
        <f t="shared" si="40"/>
        <v>182322.50000000003</v>
      </c>
      <c r="X168" s="49">
        <f t="shared" si="40"/>
        <v>182322.50000000003</v>
      </c>
      <c r="Y168" s="49">
        <f t="shared" si="40"/>
        <v>182322.50000000003</v>
      </c>
      <c r="Z168" s="30"/>
    </row>
    <row r="169" spans="1:27" ht="177.75" customHeight="1" x14ac:dyDescent="0.3">
      <c r="A169" s="66"/>
      <c r="B169" s="108" t="s">
        <v>136</v>
      </c>
      <c r="C169" s="108" t="s">
        <v>137</v>
      </c>
      <c r="D169" s="108" t="s">
        <v>158</v>
      </c>
      <c r="E169" s="108" t="s">
        <v>138</v>
      </c>
      <c r="F169" s="108"/>
      <c r="G169" s="108"/>
      <c r="H169" s="108"/>
      <c r="I169" s="108"/>
      <c r="J169" s="108"/>
      <c r="K169" s="108"/>
      <c r="L169" s="108"/>
      <c r="M169" s="108"/>
      <c r="N169" s="108"/>
      <c r="O169" s="108" t="s">
        <v>134</v>
      </c>
      <c r="P169" s="108"/>
      <c r="Q169" s="87" t="s">
        <v>311</v>
      </c>
      <c r="R169" s="51" t="s">
        <v>2</v>
      </c>
      <c r="S169" s="52">
        <f>S170</f>
        <v>48358.1</v>
      </c>
      <c r="T169" s="52">
        <f t="shared" ref="T169:Y169" si="41">T170</f>
        <v>26297.7</v>
      </c>
      <c r="U169" s="52">
        <f t="shared" si="41"/>
        <v>0</v>
      </c>
      <c r="V169" s="52">
        <f t="shared" si="41"/>
        <v>0</v>
      </c>
      <c r="W169" s="52">
        <f t="shared" si="41"/>
        <v>0</v>
      </c>
      <c r="X169" s="52">
        <f t="shared" si="41"/>
        <v>0</v>
      </c>
      <c r="Y169" s="52">
        <f t="shared" si="41"/>
        <v>0</v>
      </c>
      <c r="Z169" s="84" t="s">
        <v>306</v>
      </c>
    </row>
    <row r="170" spans="1:27" ht="59.25" customHeight="1" x14ac:dyDescent="0.3">
      <c r="A170" s="66"/>
      <c r="B170" s="109" t="s">
        <v>136</v>
      </c>
      <c r="C170" s="109" t="s">
        <v>137</v>
      </c>
      <c r="D170" s="109" t="s">
        <v>158</v>
      </c>
      <c r="E170" s="109" t="s">
        <v>138</v>
      </c>
      <c r="F170" s="109" t="s">
        <v>158</v>
      </c>
      <c r="G170" s="109" t="s">
        <v>137</v>
      </c>
      <c r="H170" s="109"/>
      <c r="I170" s="109"/>
      <c r="J170" s="109"/>
      <c r="K170" s="109"/>
      <c r="L170" s="109"/>
      <c r="M170" s="109"/>
      <c r="N170" s="109"/>
      <c r="O170" s="109" t="s">
        <v>222</v>
      </c>
      <c r="P170" s="109"/>
      <c r="Q170" s="68" t="s">
        <v>123</v>
      </c>
      <c r="R170" s="46" t="s">
        <v>2</v>
      </c>
      <c r="S170" s="56">
        <f t="shared" ref="S170:Y170" si="42">S172+S174+S176</f>
        <v>48358.1</v>
      </c>
      <c r="T170" s="56">
        <f t="shared" si="42"/>
        <v>26297.7</v>
      </c>
      <c r="U170" s="56">
        <f t="shared" si="42"/>
        <v>0</v>
      </c>
      <c r="V170" s="56">
        <f t="shared" si="42"/>
        <v>0</v>
      </c>
      <c r="W170" s="56">
        <f t="shared" si="42"/>
        <v>0</v>
      </c>
      <c r="X170" s="56">
        <f t="shared" si="42"/>
        <v>0</v>
      </c>
      <c r="Y170" s="56">
        <f t="shared" si="42"/>
        <v>0</v>
      </c>
      <c r="Z170" s="23"/>
    </row>
    <row r="171" spans="1:27" ht="61.5" customHeight="1" x14ac:dyDescent="0.25">
      <c r="A171" s="66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29" t="s">
        <v>270</v>
      </c>
      <c r="R171" s="121" t="s">
        <v>4</v>
      </c>
      <c r="S171" s="126">
        <v>100</v>
      </c>
      <c r="T171" s="126">
        <v>77.8</v>
      </c>
      <c r="U171" s="126">
        <f t="shared" ref="U171:Y171" si="43">U173+U177+U175</f>
        <v>0</v>
      </c>
      <c r="V171" s="126">
        <f t="shared" si="43"/>
        <v>0</v>
      </c>
      <c r="W171" s="126">
        <f t="shared" si="43"/>
        <v>0</v>
      </c>
      <c r="X171" s="126">
        <f t="shared" si="43"/>
        <v>0</v>
      </c>
      <c r="Y171" s="126">
        <f t="shared" si="43"/>
        <v>0</v>
      </c>
      <c r="Z171" s="129"/>
      <c r="AA171" s="130">
        <v>0.77800000000000002</v>
      </c>
    </row>
    <row r="172" spans="1:27" ht="82.5" customHeight="1" x14ac:dyDescent="0.35">
      <c r="A172" s="66"/>
      <c r="B172" s="109" t="s">
        <v>136</v>
      </c>
      <c r="C172" s="109" t="s">
        <v>137</v>
      </c>
      <c r="D172" s="109" t="s">
        <v>158</v>
      </c>
      <c r="E172" s="109" t="s">
        <v>138</v>
      </c>
      <c r="F172" s="109" t="s">
        <v>158</v>
      </c>
      <c r="G172" s="109" t="s">
        <v>137</v>
      </c>
      <c r="H172" s="109" t="s">
        <v>224</v>
      </c>
      <c r="I172" s="109" t="s">
        <v>140</v>
      </c>
      <c r="J172" s="109" t="s">
        <v>168</v>
      </c>
      <c r="K172" s="109" t="s">
        <v>203</v>
      </c>
      <c r="L172" s="109" t="s">
        <v>136</v>
      </c>
      <c r="M172" s="109" t="s">
        <v>137</v>
      </c>
      <c r="N172" s="109" t="s">
        <v>137</v>
      </c>
      <c r="O172" s="109" t="s">
        <v>225</v>
      </c>
      <c r="P172" s="109"/>
      <c r="Q172" s="99" t="s">
        <v>253</v>
      </c>
      <c r="R172" s="97" t="s">
        <v>2</v>
      </c>
      <c r="S172" s="31">
        <v>17070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20" t="s">
        <v>92</v>
      </c>
    </row>
    <row r="173" spans="1:27" ht="42" customHeight="1" x14ac:dyDescent="0.3">
      <c r="A173" s="66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59" t="s">
        <v>223</v>
      </c>
      <c r="R173" s="46" t="s">
        <v>307</v>
      </c>
      <c r="S173" s="16">
        <v>2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23"/>
    </row>
    <row r="174" spans="1:27" ht="75.75" customHeight="1" x14ac:dyDescent="0.35">
      <c r="A174" s="66"/>
      <c r="B174" s="109" t="s">
        <v>136</v>
      </c>
      <c r="C174" s="109" t="s">
        <v>137</v>
      </c>
      <c r="D174" s="109" t="s">
        <v>158</v>
      </c>
      <c r="E174" s="109" t="s">
        <v>138</v>
      </c>
      <c r="F174" s="109" t="s">
        <v>158</v>
      </c>
      <c r="G174" s="109" t="s">
        <v>137</v>
      </c>
      <c r="H174" s="109" t="s">
        <v>224</v>
      </c>
      <c r="I174" s="109" t="s">
        <v>140</v>
      </c>
      <c r="J174" s="109" t="s">
        <v>168</v>
      </c>
      <c r="K174" s="109" t="s">
        <v>141</v>
      </c>
      <c r="L174" s="109" t="s">
        <v>136</v>
      </c>
      <c r="M174" s="109" t="s">
        <v>137</v>
      </c>
      <c r="N174" s="109" t="s">
        <v>137</v>
      </c>
      <c r="O174" s="109" t="s">
        <v>225</v>
      </c>
      <c r="P174" s="109"/>
      <c r="Q174" s="99" t="s">
        <v>254</v>
      </c>
      <c r="R174" s="136" t="s">
        <v>2</v>
      </c>
      <c r="S174" s="9">
        <v>2528.8000000000002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20" t="s">
        <v>92</v>
      </c>
    </row>
    <row r="175" spans="1:27" ht="38.25" customHeight="1" x14ac:dyDescent="0.3">
      <c r="A175" s="66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70" t="s">
        <v>54</v>
      </c>
      <c r="R175" s="46" t="s">
        <v>307</v>
      </c>
      <c r="S175" s="16">
        <v>2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23"/>
    </row>
    <row r="176" spans="1:27" ht="57.75" customHeight="1" x14ac:dyDescent="0.35">
      <c r="A176" s="66"/>
      <c r="B176" s="109" t="s">
        <v>136</v>
      </c>
      <c r="C176" s="109" t="s">
        <v>137</v>
      </c>
      <c r="D176" s="109" t="s">
        <v>158</v>
      </c>
      <c r="E176" s="109" t="s">
        <v>138</v>
      </c>
      <c r="F176" s="109" t="s">
        <v>158</v>
      </c>
      <c r="G176" s="109" t="s">
        <v>137</v>
      </c>
      <c r="H176" s="109" t="s">
        <v>224</v>
      </c>
      <c r="I176" s="109" t="s">
        <v>140</v>
      </c>
      <c r="J176" s="109" t="s">
        <v>168</v>
      </c>
      <c r="K176" s="109" t="s">
        <v>146</v>
      </c>
      <c r="L176" s="109" t="s">
        <v>136</v>
      </c>
      <c r="M176" s="109" t="s">
        <v>137</v>
      </c>
      <c r="N176" s="109" t="s">
        <v>137</v>
      </c>
      <c r="O176" s="109" t="s">
        <v>225</v>
      </c>
      <c r="P176" s="109"/>
      <c r="Q176" s="99" t="s">
        <v>255</v>
      </c>
      <c r="R176" s="136" t="s">
        <v>2</v>
      </c>
      <c r="S176" s="9">
        <v>28759.3</v>
      </c>
      <c r="T176" s="9">
        <v>26297.7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20" t="s">
        <v>92</v>
      </c>
    </row>
    <row r="177" spans="1:26" ht="75" customHeight="1" x14ac:dyDescent="0.3">
      <c r="A177" s="66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61" t="s">
        <v>271</v>
      </c>
      <c r="R177" s="46" t="s">
        <v>307</v>
      </c>
      <c r="S177" s="8">
        <v>5</v>
      </c>
      <c r="T177" s="8">
        <v>7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23"/>
    </row>
    <row r="178" spans="1:26" ht="40.5" customHeight="1" x14ac:dyDescent="0.3">
      <c r="A178" s="66"/>
      <c r="B178" s="108" t="s">
        <v>136</v>
      </c>
      <c r="C178" s="108" t="s">
        <v>137</v>
      </c>
      <c r="D178" s="108" t="s">
        <v>158</v>
      </c>
      <c r="E178" s="108" t="s">
        <v>158</v>
      </c>
      <c r="F178" s="108"/>
      <c r="G178" s="108"/>
      <c r="H178" s="108"/>
      <c r="I178" s="108"/>
      <c r="J178" s="108"/>
      <c r="K178" s="108"/>
      <c r="L178" s="108"/>
      <c r="M178" s="108"/>
      <c r="N178" s="108"/>
      <c r="O178" s="108" t="s">
        <v>147</v>
      </c>
      <c r="P178" s="108"/>
      <c r="Q178" s="53" t="s">
        <v>272</v>
      </c>
      <c r="R178" s="51" t="s">
        <v>2</v>
      </c>
      <c r="S178" s="52">
        <f t="shared" ref="S178" si="44">S179+S202</f>
        <v>181648.09999999998</v>
      </c>
      <c r="T178" s="52">
        <f>T179+T202</f>
        <v>167522.50000000003</v>
      </c>
      <c r="U178" s="52">
        <f t="shared" ref="U178:Y178" si="45">U179+U202</f>
        <v>181337.50000000003</v>
      </c>
      <c r="V178" s="52">
        <f t="shared" si="45"/>
        <v>182322.50000000003</v>
      </c>
      <c r="W178" s="52">
        <f t="shared" si="45"/>
        <v>182322.50000000003</v>
      </c>
      <c r="X178" s="52">
        <f t="shared" si="45"/>
        <v>182322.50000000003</v>
      </c>
      <c r="Y178" s="52">
        <f t="shared" si="45"/>
        <v>182322.50000000003</v>
      </c>
      <c r="Z178" s="23"/>
    </row>
    <row r="179" spans="1:26" ht="39" customHeight="1" x14ac:dyDescent="0.35">
      <c r="A179" s="66"/>
      <c r="B179" s="109" t="s">
        <v>136</v>
      </c>
      <c r="C179" s="109" t="s">
        <v>137</v>
      </c>
      <c r="D179" s="109" t="s">
        <v>158</v>
      </c>
      <c r="E179" s="109" t="s">
        <v>158</v>
      </c>
      <c r="F179" s="109" t="s">
        <v>158</v>
      </c>
      <c r="G179" s="109" t="s">
        <v>137</v>
      </c>
      <c r="H179" s="109"/>
      <c r="I179" s="109"/>
      <c r="J179" s="109"/>
      <c r="K179" s="109"/>
      <c r="L179" s="109"/>
      <c r="M179" s="109"/>
      <c r="N179" s="109"/>
      <c r="O179" s="109" t="s">
        <v>226</v>
      </c>
      <c r="P179" s="109"/>
      <c r="Q179" s="68" t="s">
        <v>273</v>
      </c>
      <c r="R179" s="60" t="s">
        <v>2</v>
      </c>
      <c r="S179" s="6">
        <f>S181+S186+S191+S196+S198</f>
        <v>150537.79999999999</v>
      </c>
      <c r="T179" s="6">
        <f>T181+T186+T191+T196+T198</f>
        <v>167522.50000000003</v>
      </c>
      <c r="U179" s="6">
        <f t="shared" ref="U179:Y179" si="46">U181+U186+U191+U196+U198</f>
        <v>167522.50000000003</v>
      </c>
      <c r="V179" s="6">
        <f t="shared" si="46"/>
        <v>167522.50000000003</v>
      </c>
      <c r="W179" s="6">
        <f t="shared" si="46"/>
        <v>167522.50000000003</v>
      </c>
      <c r="X179" s="6">
        <f t="shared" si="46"/>
        <v>167522.50000000003</v>
      </c>
      <c r="Y179" s="6">
        <f t="shared" si="46"/>
        <v>167522.50000000003</v>
      </c>
      <c r="Z179" s="30"/>
    </row>
    <row r="180" spans="1:26" ht="37.5" x14ac:dyDescent="0.35">
      <c r="A180" s="66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59" t="s">
        <v>21</v>
      </c>
      <c r="R180" s="46" t="s">
        <v>307</v>
      </c>
      <c r="S180" s="63">
        <v>63</v>
      </c>
      <c r="T180" s="60">
        <v>63</v>
      </c>
      <c r="U180" s="60">
        <v>63</v>
      </c>
      <c r="V180" s="60">
        <v>0</v>
      </c>
      <c r="W180" s="60">
        <v>0</v>
      </c>
      <c r="X180" s="60">
        <v>0</v>
      </c>
      <c r="Y180" s="60">
        <v>0</v>
      </c>
      <c r="Z180" s="30"/>
    </row>
    <row r="181" spans="1:26" ht="25.5" customHeight="1" x14ac:dyDescent="0.35">
      <c r="A181" s="66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62" t="s">
        <v>22</v>
      </c>
      <c r="R181" s="158" t="s">
        <v>2</v>
      </c>
      <c r="S181" s="31">
        <f>S182+S183</f>
        <v>116265.4</v>
      </c>
      <c r="T181" s="31">
        <f>T182+T183</f>
        <v>134862.70000000001</v>
      </c>
      <c r="U181" s="31">
        <f t="shared" ref="U181:Y181" si="47">U182+U183</f>
        <v>134862.70000000001</v>
      </c>
      <c r="V181" s="31">
        <f t="shared" si="47"/>
        <v>134862.70000000001</v>
      </c>
      <c r="W181" s="31">
        <f t="shared" si="47"/>
        <v>134862.70000000001</v>
      </c>
      <c r="X181" s="31">
        <f t="shared" si="47"/>
        <v>134862.70000000001</v>
      </c>
      <c r="Y181" s="31">
        <f t="shared" si="47"/>
        <v>134862.70000000001</v>
      </c>
      <c r="Z181" s="20" t="s">
        <v>92</v>
      </c>
    </row>
    <row r="182" spans="1:26" ht="24.75" customHeight="1" x14ac:dyDescent="0.35">
      <c r="A182" s="66"/>
      <c r="B182" s="109" t="s">
        <v>136</v>
      </c>
      <c r="C182" s="109" t="s">
        <v>137</v>
      </c>
      <c r="D182" s="109" t="s">
        <v>158</v>
      </c>
      <c r="E182" s="109" t="s">
        <v>158</v>
      </c>
      <c r="F182" s="109" t="s">
        <v>158</v>
      </c>
      <c r="G182" s="109" t="s">
        <v>137</v>
      </c>
      <c r="H182" s="109" t="s">
        <v>227</v>
      </c>
      <c r="I182" s="109" t="s">
        <v>140</v>
      </c>
      <c r="J182" s="109" t="s">
        <v>168</v>
      </c>
      <c r="K182" s="109" t="s">
        <v>140</v>
      </c>
      <c r="L182" s="109" t="s">
        <v>136</v>
      </c>
      <c r="M182" s="109" t="s">
        <v>137</v>
      </c>
      <c r="N182" s="109" t="s">
        <v>137</v>
      </c>
      <c r="O182" s="109" t="s">
        <v>228</v>
      </c>
      <c r="P182" s="109"/>
      <c r="Q182" s="163"/>
      <c r="R182" s="159"/>
      <c r="S182" s="31">
        <v>7568.5</v>
      </c>
      <c r="T182" s="31">
        <v>7568.5</v>
      </c>
      <c r="U182" s="31">
        <v>7568.5</v>
      </c>
      <c r="V182" s="31">
        <v>7568.5</v>
      </c>
      <c r="W182" s="31">
        <v>7568.5</v>
      </c>
      <c r="X182" s="31">
        <v>7568.5</v>
      </c>
      <c r="Y182" s="31">
        <v>7568.5</v>
      </c>
      <c r="Z182" s="81"/>
    </row>
    <row r="183" spans="1:26" ht="27.75" customHeight="1" x14ac:dyDescent="0.35">
      <c r="A183" s="66"/>
      <c r="B183" s="109" t="s">
        <v>136</v>
      </c>
      <c r="C183" s="109" t="s">
        <v>137</v>
      </c>
      <c r="D183" s="109" t="s">
        <v>158</v>
      </c>
      <c r="E183" s="109" t="s">
        <v>158</v>
      </c>
      <c r="F183" s="109" t="s">
        <v>158</v>
      </c>
      <c r="G183" s="109" t="s">
        <v>137</v>
      </c>
      <c r="H183" s="109" t="s">
        <v>149</v>
      </c>
      <c r="I183" s="109" t="s">
        <v>140</v>
      </c>
      <c r="J183" s="109" t="s">
        <v>168</v>
      </c>
      <c r="K183" s="109" t="s">
        <v>140</v>
      </c>
      <c r="L183" s="109" t="s">
        <v>136</v>
      </c>
      <c r="M183" s="109" t="s">
        <v>137</v>
      </c>
      <c r="N183" s="109" t="s">
        <v>137</v>
      </c>
      <c r="O183" s="109" t="s">
        <v>229</v>
      </c>
      <c r="P183" s="109"/>
      <c r="Q183" s="164"/>
      <c r="R183" s="160"/>
      <c r="S183" s="31">
        <v>108696.9</v>
      </c>
      <c r="T183" s="31">
        <v>127294.2</v>
      </c>
      <c r="U183" s="31">
        <v>127294.2</v>
      </c>
      <c r="V183" s="31">
        <v>127294.2</v>
      </c>
      <c r="W183" s="31">
        <v>127294.2</v>
      </c>
      <c r="X183" s="31">
        <v>127294.2</v>
      </c>
      <c r="Y183" s="31">
        <v>127294.2</v>
      </c>
      <c r="Z183" s="85"/>
    </row>
    <row r="184" spans="1:26" ht="24.75" customHeight="1" x14ac:dyDescent="0.3">
      <c r="A184" s="66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64" t="s">
        <v>82</v>
      </c>
      <c r="R184" s="46" t="s">
        <v>307</v>
      </c>
      <c r="S184" s="8">
        <v>9</v>
      </c>
      <c r="T184" s="8">
        <v>9</v>
      </c>
      <c r="U184" s="8">
        <v>9</v>
      </c>
      <c r="V184" s="8">
        <v>9</v>
      </c>
      <c r="W184" s="8">
        <v>9</v>
      </c>
      <c r="X184" s="8">
        <v>9</v>
      </c>
      <c r="Y184" s="8">
        <v>9</v>
      </c>
      <c r="Z184" s="23"/>
    </row>
    <row r="185" spans="1:26" ht="57" customHeight="1" x14ac:dyDescent="0.3">
      <c r="A185" s="66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64" t="s">
        <v>83</v>
      </c>
      <c r="R185" s="63" t="s">
        <v>7</v>
      </c>
      <c r="S185" s="8">
        <v>5396</v>
      </c>
      <c r="T185" s="8">
        <v>5396</v>
      </c>
      <c r="U185" s="8">
        <v>5396</v>
      </c>
      <c r="V185" s="8">
        <v>5396</v>
      </c>
      <c r="W185" s="8">
        <v>5396</v>
      </c>
      <c r="X185" s="8">
        <v>5396</v>
      </c>
      <c r="Y185" s="8">
        <v>5396</v>
      </c>
      <c r="Z185" s="23"/>
    </row>
    <row r="186" spans="1:26" ht="24.75" customHeight="1" x14ac:dyDescent="0.35">
      <c r="A186" s="66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69" t="s">
        <v>274</v>
      </c>
      <c r="R186" s="158" t="s">
        <v>2</v>
      </c>
      <c r="S186" s="9">
        <f>S187+S188</f>
        <v>8176.7999999999993</v>
      </c>
      <c r="T186" s="9">
        <f>T187+T188</f>
        <v>8047.6</v>
      </c>
      <c r="U186" s="9">
        <f t="shared" ref="U186:Y186" si="48">U187+U188</f>
        <v>8047.6</v>
      </c>
      <c r="V186" s="9">
        <f t="shared" si="48"/>
        <v>8047.6</v>
      </c>
      <c r="W186" s="9">
        <f t="shared" si="48"/>
        <v>8047.6</v>
      </c>
      <c r="X186" s="9">
        <f t="shared" si="48"/>
        <v>8047.6</v>
      </c>
      <c r="Y186" s="9">
        <f t="shared" si="48"/>
        <v>8047.6</v>
      </c>
      <c r="Z186" s="20" t="s">
        <v>92</v>
      </c>
    </row>
    <row r="187" spans="1:26" ht="24" customHeight="1" x14ac:dyDescent="0.35">
      <c r="A187" s="66"/>
      <c r="B187" s="109" t="s">
        <v>136</v>
      </c>
      <c r="C187" s="109" t="s">
        <v>137</v>
      </c>
      <c r="D187" s="109" t="s">
        <v>158</v>
      </c>
      <c r="E187" s="109" t="s">
        <v>158</v>
      </c>
      <c r="F187" s="109" t="s">
        <v>158</v>
      </c>
      <c r="G187" s="109" t="s">
        <v>137</v>
      </c>
      <c r="H187" s="109" t="s">
        <v>149</v>
      </c>
      <c r="I187" s="109" t="s">
        <v>140</v>
      </c>
      <c r="J187" s="109" t="s">
        <v>168</v>
      </c>
      <c r="K187" s="109" t="s">
        <v>157</v>
      </c>
      <c r="L187" s="109" t="s">
        <v>136</v>
      </c>
      <c r="M187" s="109" t="s">
        <v>137</v>
      </c>
      <c r="N187" s="109" t="s">
        <v>137</v>
      </c>
      <c r="O187" s="109" t="s">
        <v>229</v>
      </c>
      <c r="P187" s="109"/>
      <c r="Q187" s="170"/>
      <c r="R187" s="159"/>
      <c r="S187" s="9">
        <v>1531.1</v>
      </c>
      <c r="T187" s="9">
        <v>1531.1</v>
      </c>
      <c r="U187" s="9">
        <v>1531.1</v>
      </c>
      <c r="V187" s="9">
        <v>1531.1</v>
      </c>
      <c r="W187" s="9">
        <v>1531.1</v>
      </c>
      <c r="X187" s="9">
        <v>1531.1</v>
      </c>
      <c r="Y187" s="9">
        <v>1531.1</v>
      </c>
      <c r="Z187" s="30"/>
    </row>
    <row r="188" spans="1:26" ht="24" customHeight="1" x14ac:dyDescent="0.35">
      <c r="A188" s="66"/>
      <c r="B188" s="109" t="s">
        <v>136</v>
      </c>
      <c r="C188" s="109" t="s">
        <v>137</v>
      </c>
      <c r="D188" s="109" t="s">
        <v>158</v>
      </c>
      <c r="E188" s="109" t="s">
        <v>158</v>
      </c>
      <c r="F188" s="109" t="s">
        <v>158</v>
      </c>
      <c r="G188" s="109" t="s">
        <v>137</v>
      </c>
      <c r="H188" s="109" t="s">
        <v>227</v>
      </c>
      <c r="I188" s="109" t="s">
        <v>140</v>
      </c>
      <c r="J188" s="109" t="s">
        <v>168</v>
      </c>
      <c r="K188" s="109" t="s">
        <v>157</v>
      </c>
      <c r="L188" s="109" t="s">
        <v>136</v>
      </c>
      <c r="M188" s="109" t="s">
        <v>137</v>
      </c>
      <c r="N188" s="109" t="s">
        <v>137</v>
      </c>
      <c r="O188" s="109" t="s">
        <v>228</v>
      </c>
      <c r="P188" s="109"/>
      <c r="Q188" s="171"/>
      <c r="R188" s="160"/>
      <c r="S188" s="9">
        <v>6645.7</v>
      </c>
      <c r="T188" s="9">
        <v>6516.5</v>
      </c>
      <c r="U188" s="9">
        <v>6516.5</v>
      </c>
      <c r="V188" s="9">
        <v>6516.5</v>
      </c>
      <c r="W188" s="9">
        <v>6516.5</v>
      </c>
      <c r="X188" s="9">
        <v>6516.5</v>
      </c>
      <c r="Y188" s="9">
        <v>6516.5</v>
      </c>
      <c r="Z188" s="30"/>
    </row>
    <row r="189" spans="1:26" ht="24.75" customHeight="1" x14ac:dyDescent="0.35">
      <c r="A189" s="66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59" t="s">
        <v>82</v>
      </c>
      <c r="R189" s="46" t="s">
        <v>307</v>
      </c>
      <c r="S189" s="63">
        <v>54</v>
      </c>
      <c r="T189" s="63">
        <v>54</v>
      </c>
      <c r="U189" s="63">
        <v>54</v>
      </c>
      <c r="V189" s="63">
        <v>54</v>
      </c>
      <c r="W189" s="63">
        <v>54</v>
      </c>
      <c r="X189" s="63">
        <v>54</v>
      </c>
      <c r="Y189" s="63">
        <v>54</v>
      </c>
      <c r="Z189" s="30"/>
    </row>
    <row r="190" spans="1:26" ht="41.25" customHeight="1" x14ac:dyDescent="0.35">
      <c r="A190" s="66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59" t="s">
        <v>84</v>
      </c>
      <c r="R190" s="63" t="s">
        <v>7</v>
      </c>
      <c r="S190" s="8">
        <v>5640</v>
      </c>
      <c r="T190" s="8">
        <v>5640</v>
      </c>
      <c r="U190" s="8">
        <v>5640</v>
      </c>
      <c r="V190" s="8">
        <v>5640</v>
      </c>
      <c r="W190" s="8">
        <v>5640</v>
      </c>
      <c r="X190" s="8">
        <v>5640</v>
      </c>
      <c r="Y190" s="8">
        <v>5640</v>
      </c>
      <c r="Z190" s="30"/>
    </row>
    <row r="191" spans="1:26" ht="23.25" customHeight="1" x14ac:dyDescent="0.35">
      <c r="A191" s="66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69" t="s">
        <v>324</v>
      </c>
      <c r="R191" s="158" t="s">
        <v>2</v>
      </c>
      <c r="S191" s="9">
        <f>S192+S193</f>
        <v>437.1</v>
      </c>
      <c r="T191" s="9">
        <f>T192+T193</f>
        <v>467.2</v>
      </c>
      <c r="U191" s="9">
        <f t="shared" ref="U191:Y191" si="49">U192+U193</f>
        <v>467.2</v>
      </c>
      <c r="V191" s="9">
        <f t="shared" si="49"/>
        <v>467.2</v>
      </c>
      <c r="W191" s="9">
        <f t="shared" si="49"/>
        <v>467.2</v>
      </c>
      <c r="X191" s="9">
        <f t="shared" si="49"/>
        <v>467.2</v>
      </c>
      <c r="Y191" s="9">
        <f t="shared" si="49"/>
        <v>467.2</v>
      </c>
      <c r="Z191" s="20" t="s">
        <v>92</v>
      </c>
    </row>
    <row r="192" spans="1:26" ht="22.5" customHeight="1" x14ac:dyDescent="0.35">
      <c r="A192" s="66"/>
      <c r="B192" s="109" t="s">
        <v>136</v>
      </c>
      <c r="C192" s="109" t="s">
        <v>137</v>
      </c>
      <c r="D192" s="109" t="s">
        <v>158</v>
      </c>
      <c r="E192" s="109" t="s">
        <v>158</v>
      </c>
      <c r="F192" s="109" t="s">
        <v>158</v>
      </c>
      <c r="G192" s="109" t="s">
        <v>137</v>
      </c>
      <c r="H192" s="109" t="s">
        <v>227</v>
      </c>
      <c r="I192" s="109" t="s">
        <v>140</v>
      </c>
      <c r="J192" s="109" t="s">
        <v>168</v>
      </c>
      <c r="K192" s="109" t="s">
        <v>168</v>
      </c>
      <c r="L192" s="109" t="s">
        <v>136</v>
      </c>
      <c r="M192" s="109" t="s">
        <v>137</v>
      </c>
      <c r="N192" s="109" t="s">
        <v>137</v>
      </c>
      <c r="O192" s="109" t="s">
        <v>228</v>
      </c>
      <c r="P192" s="109"/>
      <c r="Q192" s="170"/>
      <c r="R192" s="159"/>
      <c r="S192" s="9">
        <v>220.3</v>
      </c>
      <c r="T192" s="9">
        <v>220.2</v>
      </c>
      <c r="U192" s="9">
        <v>220.2</v>
      </c>
      <c r="V192" s="9">
        <v>220.2</v>
      </c>
      <c r="W192" s="9">
        <v>220.2</v>
      </c>
      <c r="X192" s="9">
        <v>220.2</v>
      </c>
      <c r="Y192" s="9">
        <v>220.2</v>
      </c>
      <c r="Z192" s="30"/>
    </row>
    <row r="193" spans="1:26" ht="27.75" customHeight="1" x14ac:dyDescent="0.35">
      <c r="A193" s="66"/>
      <c r="B193" s="109" t="s">
        <v>136</v>
      </c>
      <c r="C193" s="109" t="s">
        <v>137</v>
      </c>
      <c r="D193" s="109" t="s">
        <v>158</v>
      </c>
      <c r="E193" s="109" t="s">
        <v>158</v>
      </c>
      <c r="F193" s="109" t="s">
        <v>158</v>
      </c>
      <c r="G193" s="109" t="s">
        <v>137</v>
      </c>
      <c r="H193" s="109" t="s">
        <v>149</v>
      </c>
      <c r="I193" s="109" t="s">
        <v>140</v>
      </c>
      <c r="J193" s="109" t="s">
        <v>168</v>
      </c>
      <c r="K193" s="109" t="s">
        <v>168</v>
      </c>
      <c r="L193" s="109" t="s">
        <v>136</v>
      </c>
      <c r="M193" s="109" t="s">
        <v>137</v>
      </c>
      <c r="N193" s="109" t="s">
        <v>137</v>
      </c>
      <c r="O193" s="109" t="s">
        <v>229</v>
      </c>
      <c r="P193" s="109"/>
      <c r="Q193" s="171"/>
      <c r="R193" s="160"/>
      <c r="S193" s="9">
        <v>216.8</v>
      </c>
      <c r="T193" s="9">
        <v>247</v>
      </c>
      <c r="U193" s="9">
        <v>247</v>
      </c>
      <c r="V193" s="9">
        <v>247</v>
      </c>
      <c r="W193" s="9">
        <v>247</v>
      </c>
      <c r="X193" s="9">
        <v>247</v>
      </c>
      <c r="Y193" s="9">
        <v>247</v>
      </c>
      <c r="Z193" s="30"/>
    </row>
    <row r="194" spans="1:26" ht="24" customHeight="1" x14ac:dyDescent="0.35">
      <c r="A194" s="66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59" t="s">
        <v>85</v>
      </c>
      <c r="R194" s="46" t="s">
        <v>307</v>
      </c>
      <c r="S194" s="8">
        <v>6</v>
      </c>
      <c r="T194" s="8">
        <v>6</v>
      </c>
      <c r="U194" s="8">
        <v>6</v>
      </c>
      <c r="V194" s="8">
        <v>6</v>
      </c>
      <c r="W194" s="8">
        <v>6</v>
      </c>
      <c r="X194" s="8">
        <v>6</v>
      </c>
      <c r="Y194" s="8">
        <v>6</v>
      </c>
      <c r="Z194" s="30"/>
    </row>
    <row r="195" spans="1:26" ht="22.5" customHeight="1" x14ac:dyDescent="0.35">
      <c r="A195" s="66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59" t="s">
        <v>86</v>
      </c>
      <c r="R195" s="63" t="s">
        <v>7</v>
      </c>
      <c r="S195" s="8">
        <v>290</v>
      </c>
      <c r="T195" s="8">
        <v>290</v>
      </c>
      <c r="U195" s="8">
        <v>290</v>
      </c>
      <c r="V195" s="8">
        <v>0</v>
      </c>
      <c r="W195" s="8">
        <v>0</v>
      </c>
      <c r="X195" s="8">
        <v>0</v>
      </c>
      <c r="Y195" s="8">
        <v>0</v>
      </c>
      <c r="Z195" s="30"/>
    </row>
    <row r="196" spans="1:26" ht="42.75" customHeight="1" x14ac:dyDescent="0.35">
      <c r="A196" s="66"/>
      <c r="B196" s="109" t="s">
        <v>136</v>
      </c>
      <c r="C196" s="109" t="s">
        <v>137</v>
      </c>
      <c r="D196" s="109" t="s">
        <v>158</v>
      </c>
      <c r="E196" s="109" t="s">
        <v>158</v>
      </c>
      <c r="F196" s="109" t="s">
        <v>158</v>
      </c>
      <c r="G196" s="109" t="s">
        <v>137</v>
      </c>
      <c r="H196" s="109" t="s">
        <v>149</v>
      </c>
      <c r="I196" s="109" t="s">
        <v>140</v>
      </c>
      <c r="J196" s="109" t="s">
        <v>168</v>
      </c>
      <c r="K196" s="109" t="s">
        <v>151</v>
      </c>
      <c r="L196" s="109" t="s">
        <v>136</v>
      </c>
      <c r="M196" s="109" t="s">
        <v>137</v>
      </c>
      <c r="N196" s="109" t="s">
        <v>137</v>
      </c>
      <c r="O196" s="109" t="s">
        <v>229</v>
      </c>
      <c r="P196" s="109"/>
      <c r="Q196" s="61" t="s">
        <v>124</v>
      </c>
      <c r="R196" s="63" t="s">
        <v>2</v>
      </c>
      <c r="S196" s="9">
        <v>22449.1</v>
      </c>
      <c r="T196" s="9">
        <v>21333.200000000001</v>
      </c>
      <c r="U196" s="9">
        <v>21333.200000000001</v>
      </c>
      <c r="V196" s="9">
        <v>21333.200000000001</v>
      </c>
      <c r="W196" s="9">
        <v>21333.200000000001</v>
      </c>
      <c r="X196" s="9">
        <v>21333.200000000001</v>
      </c>
      <c r="Y196" s="9">
        <v>21333.200000000001</v>
      </c>
      <c r="Z196" s="30"/>
    </row>
    <row r="197" spans="1:26" ht="39.75" customHeight="1" x14ac:dyDescent="0.35">
      <c r="A197" s="66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59" t="s">
        <v>87</v>
      </c>
      <c r="R197" s="63" t="s">
        <v>7</v>
      </c>
      <c r="S197" s="8">
        <v>2295</v>
      </c>
      <c r="T197" s="8">
        <v>2295</v>
      </c>
      <c r="U197" s="8">
        <v>2295</v>
      </c>
      <c r="V197" s="8">
        <v>0</v>
      </c>
      <c r="W197" s="8">
        <v>0</v>
      </c>
      <c r="X197" s="8">
        <v>0</v>
      </c>
      <c r="Y197" s="8">
        <v>0</v>
      </c>
      <c r="Z197" s="30"/>
    </row>
    <row r="198" spans="1:26" ht="21.75" customHeight="1" x14ac:dyDescent="0.35">
      <c r="A198" s="66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69" t="s">
        <v>275</v>
      </c>
      <c r="R198" s="158" t="s">
        <v>2</v>
      </c>
      <c r="S198" s="9">
        <f>S199+S200</f>
        <v>3209.4</v>
      </c>
      <c r="T198" s="9">
        <f>T199+T200</f>
        <v>2811.8</v>
      </c>
      <c r="U198" s="9">
        <f t="shared" ref="U198:Y198" si="50">U199+U200</f>
        <v>2811.8</v>
      </c>
      <c r="V198" s="9">
        <f t="shared" si="50"/>
        <v>2811.8</v>
      </c>
      <c r="W198" s="9">
        <f t="shared" si="50"/>
        <v>2811.8</v>
      </c>
      <c r="X198" s="9">
        <f t="shared" si="50"/>
        <v>2811.8</v>
      </c>
      <c r="Y198" s="9">
        <f t="shared" si="50"/>
        <v>2811.8</v>
      </c>
      <c r="Z198" s="20" t="s">
        <v>92</v>
      </c>
    </row>
    <row r="199" spans="1:26" ht="23.25" customHeight="1" x14ac:dyDescent="0.35">
      <c r="A199" s="66"/>
      <c r="B199" s="109" t="s">
        <v>136</v>
      </c>
      <c r="C199" s="109" t="s">
        <v>137</v>
      </c>
      <c r="D199" s="109" t="s">
        <v>158</v>
      </c>
      <c r="E199" s="109" t="s">
        <v>158</v>
      </c>
      <c r="F199" s="109" t="s">
        <v>158</v>
      </c>
      <c r="G199" s="109" t="s">
        <v>137</v>
      </c>
      <c r="H199" s="109" t="s">
        <v>149</v>
      </c>
      <c r="I199" s="109" t="s">
        <v>140</v>
      </c>
      <c r="J199" s="109" t="s">
        <v>168</v>
      </c>
      <c r="K199" s="109" t="s">
        <v>206</v>
      </c>
      <c r="L199" s="109" t="s">
        <v>136</v>
      </c>
      <c r="M199" s="109" t="s">
        <v>137</v>
      </c>
      <c r="N199" s="109" t="s">
        <v>137</v>
      </c>
      <c r="O199" s="109" t="s">
        <v>229</v>
      </c>
      <c r="P199" s="109"/>
      <c r="Q199" s="170"/>
      <c r="R199" s="159"/>
      <c r="S199" s="9">
        <v>531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30"/>
    </row>
    <row r="200" spans="1:26" ht="22.5" customHeight="1" x14ac:dyDescent="0.35">
      <c r="A200" s="66"/>
      <c r="B200" s="109" t="s">
        <v>136</v>
      </c>
      <c r="C200" s="109" t="s">
        <v>137</v>
      </c>
      <c r="D200" s="109" t="s">
        <v>158</v>
      </c>
      <c r="E200" s="109" t="s">
        <v>158</v>
      </c>
      <c r="F200" s="109" t="s">
        <v>158</v>
      </c>
      <c r="G200" s="109" t="s">
        <v>137</v>
      </c>
      <c r="H200" s="109" t="s">
        <v>227</v>
      </c>
      <c r="I200" s="109" t="s">
        <v>140</v>
      </c>
      <c r="J200" s="109" t="s">
        <v>168</v>
      </c>
      <c r="K200" s="109" t="s">
        <v>206</v>
      </c>
      <c r="L200" s="109" t="s">
        <v>136</v>
      </c>
      <c r="M200" s="109" t="s">
        <v>137</v>
      </c>
      <c r="N200" s="109" t="s">
        <v>137</v>
      </c>
      <c r="O200" s="109" t="s">
        <v>228</v>
      </c>
      <c r="P200" s="109"/>
      <c r="Q200" s="171"/>
      <c r="R200" s="160"/>
      <c r="S200" s="9">
        <v>2678.4</v>
      </c>
      <c r="T200" s="9">
        <v>2811.8</v>
      </c>
      <c r="U200" s="9">
        <v>2811.8</v>
      </c>
      <c r="V200" s="9">
        <v>2811.8</v>
      </c>
      <c r="W200" s="9">
        <v>2811.8</v>
      </c>
      <c r="X200" s="9">
        <v>2811.8</v>
      </c>
      <c r="Y200" s="9">
        <v>2811.8</v>
      </c>
    </row>
    <row r="201" spans="1:26" ht="25.5" customHeight="1" x14ac:dyDescent="0.35">
      <c r="A201" s="66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61" t="s">
        <v>88</v>
      </c>
      <c r="R201" s="63" t="s">
        <v>7</v>
      </c>
      <c r="S201" s="8">
        <v>6272</v>
      </c>
      <c r="T201" s="8">
        <v>6272</v>
      </c>
      <c r="U201" s="8">
        <v>6272</v>
      </c>
      <c r="V201" s="8">
        <v>6272</v>
      </c>
      <c r="W201" s="8">
        <v>6272</v>
      </c>
      <c r="X201" s="8">
        <v>6272</v>
      </c>
      <c r="Y201" s="8">
        <v>6272</v>
      </c>
    </row>
    <row r="202" spans="1:26" ht="58.5" customHeight="1" x14ac:dyDescent="0.35">
      <c r="A202" s="66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55" t="s">
        <v>293</v>
      </c>
      <c r="R202" s="121" t="s">
        <v>2</v>
      </c>
      <c r="S202" s="150">
        <f>S204</f>
        <v>31110.3</v>
      </c>
      <c r="T202" s="150">
        <f t="shared" ref="T202:Y202" si="51">T204</f>
        <v>0</v>
      </c>
      <c r="U202" s="150">
        <f t="shared" si="51"/>
        <v>13815</v>
      </c>
      <c r="V202" s="150">
        <f t="shared" si="51"/>
        <v>14800</v>
      </c>
      <c r="W202" s="150">
        <f t="shared" si="51"/>
        <v>14800</v>
      </c>
      <c r="X202" s="150">
        <f t="shared" si="51"/>
        <v>14800</v>
      </c>
      <c r="Y202" s="150">
        <f t="shared" si="51"/>
        <v>14800</v>
      </c>
      <c r="Z202" s="78"/>
    </row>
    <row r="203" spans="1:26" ht="61.5" customHeight="1" x14ac:dyDescent="0.35">
      <c r="A203" s="66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29" t="s">
        <v>296</v>
      </c>
      <c r="R203" s="121" t="s">
        <v>4</v>
      </c>
      <c r="S203" s="145">
        <v>62.5</v>
      </c>
      <c r="T203" s="145">
        <v>12.5</v>
      </c>
      <c r="U203" s="145">
        <v>12.5</v>
      </c>
      <c r="V203" s="145">
        <v>12.5</v>
      </c>
      <c r="W203" s="145">
        <v>12.5</v>
      </c>
      <c r="X203" s="145">
        <v>12.5</v>
      </c>
      <c r="Y203" s="145">
        <v>12.5</v>
      </c>
      <c r="Z203" s="78"/>
    </row>
    <row r="204" spans="1:26" ht="75" customHeight="1" x14ac:dyDescent="0.35">
      <c r="A204" s="66"/>
      <c r="B204" s="109" t="s">
        <v>136</v>
      </c>
      <c r="C204" s="109" t="s">
        <v>137</v>
      </c>
      <c r="D204" s="109" t="s">
        <v>158</v>
      </c>
      <c r="E204" s="109" t="s">
        <v>158</v>
      </c>
      <c r="F204" s="109" t="s">
        <v>158</v>
      </c>
      <c r="G204" s="109" t="s">
        <v>138</v>
      </c>
      <c r="H204" s="109" t="s">
        <v>149</v>
      </c>
      <c r="I204" s="109" t="s">
        <v>140</v>
      </c>
      <c r="J204" s="109" t="s">
        <v>168</v>
      </c>
      <c r="K204" s="109" t="s">
        <v>203</v>
      </c>
      <c r="L204" s="109" t="s">
        <v>136</v>
      </c>
      <c r="M204" s="109" t="s">
        <v>137</v>
      </c>
      <c r="N204" s="109" t="s">
        <v>137</v>
      </c>
      <c r="O204" s="109" t="s">
        <v>232</v>
      </c>
      <c r="P204" s="109"/>
      <c r="Q204" s="117" t="s">
        <v>129</v>
      </c>
      <c r="R204" s="136" t="s">
        <v>2</v>
      </c>
      <c r="S204" s="9">
        <v>31110.3</v>
      </c>
      <c r="T204" s="9">
        <v>0</v>
      </c>
      <c r="U204" s="9">
        <v>13815</v>
      </c>
      <c r="V204" s="9">
        <v>14800</v>
      </c>
      <c r="W204" s="9">
        <v>14800</v>
      </c>
      <c r="X204" s="9">
        <v>14800</v>
      </c>
      <c r="Y204" s="9">
        <v>14800</v>
      </c>
      <c r="Z204" s="20" t="s">
        <v>92</v>
      </c>
    </row>
    <row r="205" spans="1:26" ht="36.75" customHeight="1" x14ac:dyDescent="0.35">
      <c r="A205" s="66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91" t="s">
        <v>89</v>
      </c>
      <c r="R205" s="46" t="s">
        <v>307</v>
      </c>
      <c r="S205" s="8">
        <v>2</v>
      </c>
      <c r="T205" s="8">
        <v>0</v>
      </c>
      <c r="U205" s="8">
        <v>1</v>
      </c>
      <c r="V205" s="8">
        <v>1</v>
      </c>
      <c r="W205" s="8">
        <v>1</v>
      </c>
      <c r="X205" s="8">
        <v>1</v>
      </c>
      <c r="Y205" s="8">
        <v>1</v>
      </c>
    </row>
    <row r="206" spans="1:26" ht="40.5" customHeight="1" x14ac:dyDescent="0.35">
      <c r="A206" s="66"/>
      <c r="B206" s="110" t="s">
        <v>136</v>
      </c>
      <c r="C206" s="110" t="s">
        <v>137</v>
      </c>
      <c r="D206" s="110" t="s">
        <v>233</v>
      </c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 t="s">
        <v>133</v>
      </c>
      <c r="P206" s="110"/>
      <c r="Q206" s="42" t="s">
        <v>57</v>
      </c>
      <c r="R206" s="43" t="s">
        <v>2</v>
      </c>
      <c r="S206" s="49">
        <f>S207</f>
        <v>74173</v>
      </c>
      <c r="T206" s="49">
        <f t="shared" ref="T206:Y207" si="52">T207</f>
        <v>102313.09999999999</v>
      </c>
      <c r="U206" s="49">
        <f t="shared" si="52"/>
        <v>102313.09999999999</v>
      </c>
      <c r="V206" s="49">
        <f t="shared" si="52"/>
        <v>102313.09999999999</v>
      </c>
      <c r="W206" s="49">
        <f t="shared" si="52"/>
        <v>102313.09999999999</v>
      </c>
      <c r="X206" s="49">
        <f t="shared" si="52"/>
        <v>102313.09999999999</v>
      </c>
      <c r="Y206" s="49">
        <f t="shared" si="52"/>
        <v>102313.09999999999</v>
      </c>
    </row>
    <row r="207" spans="1:26" ht="38.25" customHeight="1" x14ac:dyDescent="0.35">
      <c r="A207" s="66"/>
      <c r="B207" s="108" t="s">
        <v>136</v>
      </c>
      <c r="C207" s="108" t="s">
        <v>137</v>
      </c>
      <c r="D207" s="108" t="s">
        <v>233</v>
      </c>
      <c r="E207" s="108" t="s">
        <v>158</v>
      </c>
      <c r="F207" s="108"/>
      <c r="G207" s="108"/>
      <c r="H207" s="108"/>
      <c r="I207" s="108"/>
      <c r="J207" s="108"/>
      <c r="K207" s="108"/>
      <c r="L207" s="108"/>
      <c r="M207" s="108"/>
      <c r="N207" s="108"/>
      <c r="O207" s="108" t="s">
        <v>147</v>
      </c>
      <c r="P207" s="108"/>
      <c r="Q207" s="131" t="s">
        <v>301</v>
      </c>
      <c r="R207" s="51" t="s">
        <v>2</v>
      </c>
      <c r="S207" s="50">
        <f>S208</f>
        <v>74173</v>
      </c>
      <c r="T207" s="50">
        <f t="shared" si="52"/>
        <v>102313.09999999999</v>
      </c>
      <c r="U207" s="50">
        <f t="shared" si="52"/>
        <v>102313.09999999999</v>
      </c>
      <c r="V207" s="50">
        <f t="shared" si="52"/>
        <v>102313.09999999999</v>
      </c>
      <c r="W207" s="50">
        <f t="shared" si="52"/>
        <v>102313.09999999999</v>
      </c>
      <c r="X207" s="50">
        <f t="shared" si="52"/>
        <v>102313.09999999999</v>
      </c>
      <c r="Y207" s="50">
        <f t="shared" si="52"/>
        <v>102313.09999999999</v>
      </c>
    </row>
    <row r="208" spans="1:26" ht="42" customHeight="1" x14ac:dyDescent="0.35">
      <c r="A208" s="66"/>
      <c r="B208" s="109" t="s">
        <v>136</v>
      </c>
      <c r="C208" s="109" t="s">
        <v>137</v>
      </c>
      <c r="D208" s="109" t="s">
        <v>233</v>
      </c>
      <c r="E208" s="109" t="s">
        <v>158</v>
      </c>
      <c r="F208" s="109" t="s">
        <v>233</v>
      </c>
      <c r="G208" s="109" t="s">
        <v>137</v>
      </c>
      <c r="H208" s="109"/>
      <c r="I208" s="109"/>
      <c r="J208" s="109"/>
      <c r="K208" s="109"/>
      <c r="L208" s="109"/>
      <c r="M208" s="109"/>
      <c r="N208" s="109"/>
      <c r="O208" s="109" t="s">
        <v>234</v>
      </c>
      <c r="P208" s="109"/>
      <c r="Q208" s="143" t="s">
        <v>292</v>
      </c>
      <c r="R208" s="121" t="s">
        <v>2</v>
      </c>
      <c r="S208" s="150">
        <f>S210+S212+S214</f>
        <v>74173</v>
      </c>
      <c r="T208" s="150">
        <f t="shared" ref="T208:Y208" si="53">T210+T212+T214</f>
        <v>102313.09999999999</v>
      </c>
      <c r="U208" s="150">
        <f t="shared" si="53"/>
        <v>102313.09999999999</v>
      </c>
      <c r="V208" s="150">
        <f t="shared" si="53"/>
        <v>102313.09999999999</v>
      </c>
      <c r="W208" s="150">
        <f t="shared" si="53"/>
        <v>102313.09999999999</v>
      </c>
      <c r="X208" s="150">
        <f t="shared" si="53"/>
        <v>102313.09999999999</v>
      </c>
      <c r="Y208" s="150">
        <f t="shared" si="53"/>
        <v>102313.09999999999</v>
      </c>
      <c r="Z208" s="156"/>
    </row>
    <row r="209" spans="1:26" ht="60.75" customHeight="1" x14ac:dyDescent="0.25">
      <c r="A209" s="66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40" t="s">
        <v>276</v>
      </c>
      <c r="R209" s="46" t="s">
        <v>307</v>
      </c>
      <c r="S209" s="157">
        <v>168</v>
      </c>
      <c r="T209" s="157">
        <v>168</v>
      </c>
      <c r="U209" s="157">
        <v>168</v>
      </c>
      <c r="V209" s="157">
        <v>168</v>
      </c>
      <c r="W209" s="157">
        <v>168</v>
      </c>
      <c r="X209" s="157">
        <v>168</v>
      </c>
      <c r="Y209" s="157">
        <v>168</v>
      </c>
      <c r="Z209" s="139"/>
    </row>
    <row r="210" spans="1:26" ht="21.75" customHeight="1" x14ac:dyDescent="0.35">
      <c r="A210" s="66"/>
      <c r="B210" s="109" t="s">
        <v>136</v>
      </c>
      <c r="C210" s="109" t="s">
        <v>137</v>
      </c>
      <c r="D210" s="109" t="s">
        <v>233</v>
      </c>
      <c r="E210" s="109" t="s">
        <v>158</v>
      </c>
      <c r="F210" s="109" t="s">
        <v>233</v>
      </c>
      <c r="G210" s="109" t="s">
        <v>137</v>
      </c>
      <c r="H210" s="109" t="s">
        <v>149</v>
      </c>
      <c r="I210" s="109" t="s">
        <v>140</v>
      </c>
      <c r="J210" s="109" t="s">
        <v>151</v>
      </c>
      <c r="K210" s="109" t="s">
        <v>140</v>
      </c>
      <c r="L210" s="109" t="s">
        <v>136</v>
      </c>
      <c r="M210" s="109" t="s">
        <v>137</v>
      </c>
      <c r="N210" s="109" t="s">
        <v>137</v>
      </c>
      <c r="O210" s="109" t="s">
        <v>235</v>
      </c>
      <c r="P210" s="109"/>
      <c r="Q210" s="64" t="s">
        <v>23</v>
      </c>
      <c r="R210" s="69" t="s">
        <v>2</v>
      </c>
      <c r="S210" s="9">
        <v>10160</v>
      </c>
      <c r="T210" s="9">
        <v>16593.8</v>
      </c>
      <c r="U210" s="9">
        <v>16593.8</v>
      </c>
      <c r="V210" s="9">
        <v>16593.8</v>
      </c>
      <c r="W210" s="9">
        <v>16593.8</v>
      </c>
      <c r="X210" s="9">
        <v>16593.8</v>
      </c>
      <c r="Y210" s="9">
        <v>16593.8</v>
      </c>
    </row>
    <row r="211" spans="1:26" ht="39" customHeight="1" x14ac:dyDescent="0.35">
      <c r="A211" s="66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59" t="s">
        <v>90</v>
      </c>
      <c r="R211" s="60" t="s">
        <v>4</v>
      </c>
      <c r="S211" s="4">
        <v>100</v>
      </c>
      <c r="T211" s="4">
        <v>100</v>
      </c>
      <c r="U211" s="4">
        <v>100</v>
      </c>
      <c r="V211" s="4">
        <v>0</v>
      </c>
      <c r="W211" s="4">
        <v>0</v>
      </c>
      <c r="X211" s="4">
        <v>0</v>
      </c>
      <c r="Y211" s="4">
        <v>0</v>
      </c>
      <c r="Z211" s="103"/>
    </row>
    <row r="212" spans="1:26" ht="39" customHeight="1" x14ac:dyDescent="0.35">
      <c r="A212" s="66"/>
      <c r="B212" s="109" t="s">
        <v>136</v>
      </c>
      <c r="C212" s="109" t="s">
        <v>137</v>
      </c>
      <c r="D212" s="109" t="s">
        <v>233</v>
      </c>
      <c r="E212" s="109" t="s">
        <v>158</v>
      </c>
      <c r="F212" s="109" t="s">
        <v>233</v>
      </c>
      <c r="G212" s="109" t="s">
        <v>137</v>
      </c>
      <c r="H212" s="109" t="s">
        <v>149</v>
      </c>
      <c r="I212" s="109" t="s">
        <v>140</v>
      </c>
      <c r="J212" s="109" t="s">
        <v>151</v>
      </c>
      <c r="K212" s="109" t="s">
        <v>157</v>
      </c>
      <c r="L212" s="109" t="s">
        <v>136</v>
      </c>
      <c r="M212" s="109" t="s">
        <v>137</v>
      </c>
      <c r="N212" s="109" t="s">
        <v>137</v>
      </c>
      <c r="O212" s="109" t="s">
        <v>235</v>
      </c>
      <c r="P212" s="109"/>
      <c r="Q212" s="95" t="s">
        <v>125</v>
      </c>
      <c r="R212" s="69" t="s">
        <v>2</v>
      </c>
      <c r="S212" s="9">
        <v>49917.5</v>
      </c>
      <c r="T212" s="9">
        <v>61690.1</v>
      </c>
      <c r="U212" s="9">
        <v>61690.1</v>
      </c>
      <c r="V212" s="9">
        <v>61690.1</v>
      </c>
      <c r="W212" s="9">
        <v>61690.1</v>
      </c>
      <c r="X212" s="9">
        <v>61690.1</v>
      </c>
      <c r="Y212" s="9">
        <v>61690.1</v>
      </c>
    </row>
    <row r="213" spans="1:26" ht="39.75" customHeight="1" x14ac:dyDescent="0.35">
      <c r="A213" s="66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59" t="s">
        <v>90</v>
      </c>
      <c r="R213" s="60" t="s">
        <v>4</v>
      </c>
      <c r="S213" s="4">
        <v>100</v>
      </c>
      <c r="T213" s="4">
        <v>100</v>
      </c>
      <c r="U213" s="4">
        <v>100</v>
      </c>
      <c r="V213" s="16">
        <v>0</v>
      </c>
      <c r="W213" s="16">
        <v>0</v>
      </c>
      <c r="X213" s="16">
        <v>0</v>
      </c>
      <c r="Y213" s="16">
        <v>0</v>
      </c>
    </row>
    <row r="214" spans="1:26" ht="19.5" customHeight="1" x14ac:dyDescent="0.35">
      <c r="A214" s="66"/>
      <c r="B214" s="109" t="s">
        <v>136</v>
      </c>
      <c r="C214" s="109" t="s">
        <v>137</v>
      </c>
      <c r="D214" s="109" t="s">
        <v>233</v>
      </c>
      <c r="E214" s="109" t="s">
        <v>158</v>
      </c>
      <c r="F214" s="109" t="s">
        <v>233</v>
      </c>
      <c r="G214" s="109" t="s">
        <v>137</v>
      </c>
      <c r="H214" s="109" t="s">
        <v>149</v>
      </c>
      <c r="I214" s="109" t="s">
        <v>140</v>
      </c>
      <c r="J214" s="109" t="s">
        <v>151</v>
      </c>
      <c r="K214" s="109" t="s">
        <v>144</v>
      </c>
      <c r="L214" s="109" t="s">
        <v>136</v>
      </c>
      <c r="M214" s="109" t="s">
        <v>137</v>
      </c>
      <c r="N214" s="109" t="s">
        <v>137</v>
      </c>
      <c r="O214" s="109" t="s">
        <v>235</v>
      </c>
      <c r="P214" s="109"/>
      <c r="Q214" s="90" t="s">
        <v>126</v>
      </c>
      <c r="R214" s="63" t="s">
        <v>2</v>
      </c>
      <c r="S214" s="9">
        <v>14095.5</v>
      </c>
      <c r="T214" s="9">
        <v>24029.200000000001</v>
      </c>
      <c r="U214" s="9">
        <v>24029.200000000001</v>
      </c>
      <c r="V214" s="9">
        <v>24029.200000000001</v>
      </c>
      <c r="W214" s="9">
        <v>24029.200000000001</v>
      </c>
      <c r="X214" s="9">
        <v>24029.200000000001</v>
      </c>
      <c r="Y214" s="9">
        <v>24029.200000000001</v>
      </c>
    </row>
    <row r="215" spans="1:26" ht="39.75" customHeight="1" x14ac:dyDescent="0.35">
      <c r="A215" s="66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59" t="s">
        <v>90</v>
      </c>
      <c r="R215" s="60" t="s">
        <v>4</v>
      </c>
      <c r="S215" s="4">
        <v>100</v>
      </c>
      <c r="T215" s="4">
        <v>100</v>
      </c>
      <c r="U215" s="4">
        <v>100</v>
      </c>
      <c r="V215" s="16">
        <v>0</v>
      </c>
      <c r="W215" s="16">
        <v>0</v>
      </c>
      <c r="X215" s="16">
        <v>0</v>
      </c>
      <c r="Y215" s="16">
        <v>0</v>
      </c>
    </row>
    <row r="216" spans="1:26" ht="17.25" customHeight="1" x14ac:dyDescent="0.35">
      <c r="A216" s="3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2"/>
      <c r="R216" s="34"/>
      <c r="S216" s="37"/>
      <c r="T216" s="37"/>
      <c r="U216" s="37"/>
      <c r="V216" s="37"/>
      <c r="W216" s="37"/>
      <c r="X216" s="37"/>
      <c r="Y216" s="37"/>
    </row>
    <row r="217" spans="1:26" ht="18" customHeight="1" x14ac:dyDescent="0.35"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</row>
    <row r="218" spans="1:26" ht="16.5" customHeight="1" x14ac:dyDescent="0.3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26" x14ac:dyDescent="0.35">
      <c r="A219" s="13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</row>
    <row r="220" spans="1:26" ht="15" customHeight="1" x14ac:dyDescent="0.3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26" ht="15" customHeight="1" x14ac:dyDescent="0.3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26" ht="27" customHeight="1" x14ac:dyDescent="0.3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26" x14ac:dyDescent="0.35">
      <c r="A223" s="13"/>
      <c r="S223" s="39"/>
      <c r="T223" s="39"/>
      <c r="U223" s="39"/>
      <c r="V223" s="39"/>
      <c r="W223" s="39"/>
      <c r="X223" s="39"/>
      <c r="Y223" s="39"/>
    </row>
    <row r="224" spans="1:26" x14ac:dyDescent="0.35">
      <c r="S224" s="40"/>
      <c r="T224" s="40"/>
      <c r="U224" s="40"/>
      <c r="V224" s="40"/>
      <c r="W224" s="40"/>
      <c r="X224" s="40"/>
      <c r="Y224" s="40"/>
    </row>
    <row r="225" spans="19:25" x14ac:dyDescent="0.35">
      <c r="S225" s="39"/>
      <c r="T225" s="39"/>
      <c r="U225" s="39"/>
      <c r="V225" s="39"/>
      <c r="W225" s="39"/>
      <c r="X225" s="39"/>
      <c r="Y225" s="39"/>
    </row>
  </sheetData>
  <mergeCells count="46">
    <mergeCell ref="Q186:Q188"/>
    <mergeCell ref="R186:R188"/>
    <mergeCell ref="B219:Y219"/>
    <mergeCell ref="B217:Y217"/>
    <mergeCell ref="Q198:Q200"/>
    <mergeCell ref="R198:R200"/>
    <mergeCell ref="Q191:Q193"/>
    <mergeCell ref="R191:R193"/>
    <mergeCell ref="B1:Y1"/>
    <mergeCell ref="S14:S16"/>
    <mergeCell ref="T14:Y15"/>
    <mergeCell ref="R14:R16"/>
    <mergeCell ref="I15:K16"/>
    <mergeCell ref="L15:N16"/>
    <mergeCell ref="O15:O16"/>
    <mergeCell ref="Q14:Q16"/>
    <mergeCell ref="B2:Y2"/>
    <mergeCell ref="B3:Y3"/>
    <mergeCell ref="B14:K14"/>
    <mergeCell ref="L14:O14"/>
    <mergeCell ref="P14:P16"/>
    <mergeCell ref="B15:C16"/>
    <mergeCell ref="D15:D16"/>
    <mergeCell ref="E15:E16"/>
    <mergeCell ref="Q181:Q183"/>
    <mergeCell ref="R181:R183"/>
    <mergeCell ref="B10:Y10"/>
    <mergeCell ref="B11:Y11"/>
    <mergeCell ref="B12:Y12"/>
    <mergeCell ref="Q75:Q77"/>
    <mergeCell ref="R75:R77"/>
    <mergeCell ref="Q79:Q81"/>
    <mergeCell ref="R79:R81"/>
    <mergeCell ref="F15:G16"/>
    <mergeCell ref="Q83:Q85"/>
    <mergeCell ref="R83:R85"/>
    <mergeCell ref="Q159:Q161"/>
    <mergeCell ref="R159:R161"/>
    <mergeCell ref="H15:H16"/>
    <mergeCell ref="Q42:Q44"/>
    <mergeCell ref="R42:R44"/>
    <mergeCell ref="B5:Y5"/>
    <mergeCell ref="B6:Y6"/>
    <mergeCell ref="B7:Y7"/>
    <mergeCell ref="B8:Y8"/>
    <mergeCell ref="B9:Y9"/>
  </mergeCells>
  <pageMargins left="0.78740157480314965" right="0.39370078740157483" top="0.78740157480314965" bottom="0.78740157480314965" header="0.51181102362204722" footer="0.51181102362204722"/>
  <pageSetup paperSize="9" scale="34" fitToHeight="0" orientation="landscape" r:id="rId1"/>
  <headerFooter differentFirst="1">
    <oddHeader>&amp;C&amp;11&amp;"Calibri,Regular"&amp;P&amp;12&amp;"-,Regular"</oddHeader>
  </headerFooter>
  <rowBreaks count="4" manualBreakCount="4">
    <brk id="38" max="24" man="1"/>
    <brk id="102" max="28" man="1"/>
    <brk id="116" max="24" man="1"/>
    <brk id="15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№6</vt:lpstr>
      <vt:lpstr>'Приложение №6'!Excel_BuiltIn_Print_Titles</vt:lpstr>
      <vt:lpstr>'Приложение №6'!Область_печати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KuzichevaUO</dc:creator>
  <cp:lastModifiedBy>user</cp:lastModifiedBy>
  <cp:lastPrinted>2025-08-21T08:58:47Z</cp:lastPrinted>
  <dcterms:created xsi:type="dcterms:W3CDTF">2025-02-25T12:27:31Z</dcterms:created>
  <dcterms:modified xsi:type="dcterms:W3CDTF">2025-09-30T07:05:53Z</dcterms:modified>
</cp:coreProperties>
</file>